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pelligr\Downloads\LOMC\"/>
    </mc:Choice>
  </mc:AlternateContent>
  <xr:revisionPtr revIDLastSave="0" documentId="8_{8E352CBF-8597-4966-89B2-37EE6F4E197A}" xr6:coauthVersionLast="47" xr6:coauthVersionMax="47" xr10:uidLastSave="{00000000-0000-0000-0000-000000000000}"/>
  <bookViews>
    <workbookView xWindow="-26580" yWindow="-3015" windowWidth="22545" windowHeight="14730" firstSheet="1" activeTab="1" xr2:uid="{00000000-000D-0000-FFFF-FFFF00000000}"/>
  </bookViews>
  <sheets>
    <sheet name="Lists" sheetId="2" state="hidden" r:id="rId1"/>
    <sheet name="CPGs" sheetId="1" r:id="rId2"/>
  </sheets>
  <definedNames>
    <definedName name="CATEGORY">Lists!$F$2:$F$5</definedName>
    <definedName name="IMPROVEMENT">Lists!$F$12:$F$13</definedName>
    <definedName name="OPTIONS">Lists!$F$8:$F$10</definedName>
    <definedName name="TYPEOFMEASURE">Lists!$D$2:$D$4</definedName>
    <definedName name="YESNO">Lists!$B$2:$B$3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/>
  <c r="N7" i="1"/>
  <c r="O7" i="1"/>
  <c r="J7" i="1"/>
  <c r="K5" i="1"/>
  <c r="L5" i="1"/>
  <c r="M5" i="1"/>
  <c r="N5" i="1"/>
  <c r="O5" i="1"/>
  <c r="K6" i="1"/>
  <c r="L6" i="1"/>
  <c r="M6" i="1"/>
  <c r="N6" i="1"/>
  <c r="O6" i="1"/>
  <c r="J5" i="1"/>
  <c r="U8" i="1" l="1"/>
  <c r="T8" i="1"/>
  <c r="S8" i="1"/>
  <c r="R8" i="1"/>
  <c r="Q8" i="1"/>
  <c r="P8" i="1"/>
  <c r="O8" i="1"/>
  <c r="N8" i="1"/>
  <c r="M8" i="1"/>
  <c r="L8" i="1"/>
  <c r="K8" i="1"/>
  <c r="J8" i="1"/>
  <c r="U6" i="1"/>
  <c r="T6" i="1"/>
  <c r="S6" i="1"/>
  <c r="R6" i="1"/>
  <c r="Q6" i="1"/>
  <c r="P6" i="1"/>
  <c r="J6" i="1"/>
  <c r="U5" i="1"/>
  <c r="T5" i="1"/>
  <c r="S5" i="1"/>
  <c r="R5" i="1"/>
  <c r="Q5" i="1"/>
  <c r="P5" i="1"/>
  <c r="O4" i="1"/>
  <c r="N4" i="1"/>
  <c r="M4" i="1"/>
  <c r="L4" i="1"/>
  <c r="K4" i="1"/>
  <c r="J4" i="1"/>
  <c r="O3" i="1"/>
  <c r="N3" i="1"/>
  <c r="M3" i="1"/>
  <c r="L3" i="1"/>
  <c r="K3" i="1"/>
  <c r="J3" i="1"/>
  <c r="D2" i="1"/>
  <c r="E2" i="1" s="1"/>
  <c r="F2" i="1" s="1"/>
  <c r="G2" i="1" s="1"/>
  <c r="H2" i="1" s="1"/>
</calcChain>
</file>

<file path=xl/sharedStrings.xml><?xml version="1.0" encoding="utf-8"?>
<sst xmlns="http://schemas.openxmlformats.org/spreadsheetml/2006/main" count="38" uniqueCount="29">
  <si>
    <t>IDENTIFY A MINIMUM OF 1, MAXIMUM OF 6 CLINICAL PRACTICE GUIDELINES</t>
  </si>
  <si>
    <t>Conditional (ACTIVE)</t>
  </si>
  <si>
    <t>Conditional (BLACK)</t>
  </si>
  <si>
    <t xml:space="preserve">Are the Guidelines accessible via the internet?  YES or NO
</t>
  </si>
  <si>
    <t xml:space="preserve">Enter Web address
</t>
  </si>
  <si>
    <t xml:space="preserve">Has the program modified the Guidelines in any way from the original sources?  YES or NO
</t>
  </si>
  <si>
    <t xml:space="preserve">If so, how?
</t>
  </si>
  <si>
    <t>YES</t>
  </si>
  <si>
    <t>Process</t>
  </si>
  <si>
    <t>Administrative/Financial</t>
  </si>
  <si>
    <t>NO</t>
  </si>
  <si>
    <t>Outcome</t>
  </si>
  <si>
    <t>Clinical</t>
  </si>
  <si>
    <t>Process and Outcome</t>
  </si>
  <si>
    <t>Health</t>
  </si>
  <si>
    <t>Perception of Care/Services</t>
  </si>
  <si>
    <t>Proportion</t>
  </si>
  <si>
    <t>Continuous Variable</t>
  </si>
  <si>
    <t>Ratio</t>
  </si>
  <si>
    <t>Positive</t>
  </si>
  <si>
    <t>Negative</t>
  </si>
  <si>
    <t xml:space="preserve">Title of Clinical Practice Guidelines the program is following
</t>
  </si>
  <si>
    <t>Are the Guidelines evidence based and peer reviewed?</t>
  </si>
  <si>
    <t xml:space="preserve">Obstetrical Hemorrhage    </t>
  </si>
  <si>
    <t>https://saferbirth.org/psbs/obstetric-hemorrhage/</t>
  </si>
  <si>
    <t>https://saferbirth.org/psbs/safe-reduction-of-primary-cesarean-birth/</t>
  </si>
  <si>
    <t xml:space="preserve">Postpartum Discharge Transition </t>
  </si>
  <si>
    <t>https://saferbirth.org/psbs/postpartum-discharge-transition/</t>
  </si>
  <si>
    <t xml:space="preserve"> Safe Reduction of Primary Cesarean Birth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</si>
</sst>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6" fillId="0" borderId="2" xfId="1" applyFill="1" applyBorder="1" applyAlignment="1" applyProtection="1">
      <alignment horizontal="center" vertical="top" wrapText="1"/>
      <protection locked="0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0</xdr:rowOff>
    </xdr:from>
    <xdr:to>
      <xdr:col>18</xdr:col>
      <xdr:colOff>418754</xdr:colOff>
      <xdr:row>32</xdr:row>
      <xdr:rowOff>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0"/>
          <a:ext cx="5907536" cy="6096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aferbirth.org/psbs/postpartum-discharge-trans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topLeftCell="J1" zoomScale="80" zoomScaleNormal="80" workbookViewId="0">
      <selection sqref="A1:I1048576"/>
    </sheetView>
  </sheetViews>
  <sheetFormatPr defaultRowHeight="14.5" x14ac:dyDescent="0.35"/>
  <cols>
    <col min="1" max="3" width="0" hidden="1" customWidth="1"/>
    <col min="4" max="4" width="20.36328125" hidden="1" customWidth="1"/>
    <col min="5" max="9" width="0" hidden="1" customWidth="1"/>
  </cols>
  <sheetData>
    <row r="2" spans="2:6" x14ac:dyDescent="0.35">
      <c r="B2" t="s">
        <v>7</v>
      </c>
      <c r="D2" t="s">
        <v>8</v>
      </c>
      <c r="F2" t="s">
        <v>9</v>
      </c>
    </row>
    <row r="3" spans="2:6" x14ac:dyDescent="0.35">
      <c r="B3" t="s">
        <v>10</v>
      </c>
      <c r="D3" t="s">
        <v>11</v>
      </c>
      <c r="F3" t="s">
        <v>12</v>
      </c>
    </row>
    <row r="4" spans="2:6" x14ac:dyDescent="0.35">
      <c r="D4" t="s">
        <v>13</v>
      </c>
      <c r="F4" t="s">
        <v>14</v>
      </c>
    </row>
    <row r="5" spans="2:6" x14ac:dyDescent="0.35">
      <c r="F5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2" spans="2:6" x14ac:dyDescent="0.35">
      <c r="F12" t="s">
        <v>19</v>
      </c>
    </row>
    <row r="13" spans="2:6" x14ac:dyDescent="0.35">
      <c r="F13" t="s">
        <v>20</v>
      </c>
    </row>
  </sheetData>
  <sheetProtection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"/>
  <sheetViews>
    <sheetView showGridLines="0" tabSelected="1" zoomScale="90" zoomScaleNormal="9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E8" sqref="E8"/>
    </sheetView>
  </sheetViews>
  <sheetFormatPr defaultColWidth="9.08984375" defaultRowHeight="14.5" x14ac:dyDescent="0.35"/>
  <cols>
    <col min="1" max="1" width="34.6328125" style="14" customWidth="1"/>
    <col min="2" max="2" width="0.90625" style="14" customWidth="1"/>
    <col min="3" max="8" width="50.6328125" style="16" customWidth="1"/>
    <col min="9" max="9" width="9.08984375" style="4"/>
    <col min="10" max="21" width="9.08984375" style="6" hidden="1" customWidth="1"/>
    <col min="22" max="16384" width="9.08984375" style="4"/>
  </cols>
  <sheetData>
    <row r="1" spans="1:21" ht="18.5" x14ac:dyDescent="0.35">
      <c r="A1" s="1" t="s">
        <v>0</v>
      </c>
      <c r="B1" s="2"/>
      <c r="C1" s="3"/>
      <c r="D1" s="3"/>
      <c r="E1" s="3"/>
      <c r="F1" s="3"/>
      <c r="G1" s="3"/>
      <c r="H1" s="3"/>
      <c r="J1" s="5" t="s">
        <v>1</v>
      </c>
      <c r="P1" s="5" t="s">
        <v>2</v>
      </c>
    </row>
    <row r="2" spans="1:21" s="9" customFormat="1" ht="18.5" x14ac:dyDescent="0.45">
      <c r="A2" s="7"/>
      <c r="B2" s="7"/>
      <c r="C2" s="8">
        <v>1</v>
      </c>
      <c r="D2" s="8">
        <f>C2+1</f>
        <v>2</v>
      </c>
      <c r="E2" s="8">
        <f t="shared" ref="E2:H2" si="0">D2+1</f>
        <v>3</v>
      </c>
      <c r="F2" s="8">
        <f t="shared" si="0"/>
        <v>4</v>
      </c>
      <c r="G2" s="8">
        <f t="shared" si="0"/>
        <v>5</v>
      </c>
      <c r="H2" s="8">
        <f t="shared" si="0"/>
        <v>6</v>
      </c>
      <c r="J2" s="10">
        <v>1</v>
      </c>
      <c r="K2" s="10">
        <v>2</v>
      </c>
      <c r="L2" s="10">
        <v>3</v>
      </c>
      <c r="M2" s="10">
        <v>4</v>
      </c>
      <c r="N2" s="10">
        <v>5</v>
      </c>
      <c r="O2" s="10">
        <v>6</v>
      </c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</row>
    <row r="3" spans="1:21" ht="81.75" customHeight="1" x14ac:dyDescent="0.35">
      <c r="A3" s="11" t="s">
        <v>21</v>
      </c>
      <c r="B3" s="12"/>
      <c r="C3" s="17" t="s">
        <v>23</v>
      </c>
      <c r="D3" s="17" t="s">
        <v>28</v>
      </c>
      <c r="E3" s="17" t="s">
        <v>26</v>
      </c>
      <c r="F3" s="17"/>
      <c r="G3" s="17"/>
      <c r="H3" s="17"/>
      <c r="J3" s="6">
        <f>IF(C3="",C3,999)</f>
        <v>999</v>
      </c>
      <c r="K3" s="6">
        <f t="shared" ref="K3:O3" si="1">IF(D3="",D3,999)</f>
        <v>999</v>
      </c>
      <c r="L3" s="6">
        <f t="shared" si="1"/>
        <v>999</v>
      </c>
      <c r="M3" s="6">
        <f t="shared" si="1"/>
        <v>0</v>
      </c>
      <c r="N3" s="6">
        <f t="shared" si="1"/>
        <v>0</v>
      </c>
      <c r="O3" s="6">
        <f t="shared" si="1"/>
        <v>0</v>
      </c>
      <c r="P3" s="6">
        <v>999</v>
      </c>
      <c r="Q3" s="6">
        <v>999</v>
      </c>
      <c r="R3" s="6">
        <v>999</v>
      </c>
      <c r="S3" s="6">
        <v>999</v>
      </c>
      <c r="T3" s="6">
        <v>999</v>
      </c>
      <c r="U3" s="6">
        <v>999</v>
      </c>
    </row>
    <row r="4" spans="1:21" ht="29" x14ac:dyDescent="0.35">
      <c r="A4" s="13" t="s">
        <v>22</v>
      </c>
      <c r="B4" s="12"/>
      <c r="C4" s="17" t="s">
        <v>7</v>
      </c>
      <c r="D4" s="17" t="s">
        <v>7</v>
      </c>
      <c r="E4" s="17" t="s">
        <v>7</v>
      </c>
      <c r="F4" s="17"/>
      <c r="G4" s="17"/>
      <c r="H4" s="17"/>
      <c r="J4" s="6">
        <f>IF(C4="",IF(C3="",999,C4),999)</f>
        <v>999</v>
      </c>
      <c r="K4" s="6">
        <f t="shared" ref="K4:O4" si="2">IF(D4="",IF(D3="",999,D4),999)</f>
        <v>999</v>
      </c>
      <c r="L4" s="6">
        <f t="shared" si="2"/>
        <v>999</v>
      </c>
      <c r="M4" s="6">
        <f t="shared" si="2"/>
        <v>999</v>
      </c>
      <c r="N4" s="6">
        <f t="shared" si="2"/>
        <v>999</v>
      </c>
      <c r="O4" s="6">
        <f t="shared" si="2"/>
        <v>999</v>
      </c>
      <c r="P4" s="6">
        <v>999</v>
      </c>
      <c r="Q4" s="6">
        <v>999</v>
      </c>
      <c r="R4" s="6">
        <v>999</v>
      </c>
      <c r="S4" s="6">
        <v>999</v>
      </c>
      <c r="T4" s="6">
        <v>999</v>
      </c>
      <c r="U4" s="6">
        <v>999</v>
      </c>
    </row>
    <row r="5" spans="1:21" ht="35.25" customHeight="1" x14ac:dyDescent="0.35">
      <c r="A5" s="13" t="s">
        <v>3</v>
      </c>
      <c r="B5" s="12"/>
      <c r="C5" s="17" t="s">
        <v>7</v>
      </c>
      <c r="D5" s="17" t="s">
        <v>7</v>
      </c>
      <c r="E5" s="17" t="s">
        <v>7</v>
      </c>
      <c r="F5" s="17"/>
      <c r="G5" s="17"/>
      <c r="H5" s="17"/>
      <c r="J5" s="6">
        <f>IF(C$3="",999,IF(C5="YES",999,IF(C4="",999,IF(C4="NO",C5,999))))</f>
        <v>999</v>
      </c>
      <c r="K5" s="6">
        <f t="shared" ref="K5:O5" si="3">IF(D$3="",999,IF(D5="YES",999,IF(D4="",999,IF(D4="NO",D5,999))))</f>
        <v>999</v>
      </c>
      <c r="L5" s="6">
        <f t="shared" si="3"/>
        <v>999</v>
      </c>
      <c r="M5" s="6">
        <f t="shared" si="3"/>
        <v>999</v>
      </c>
      <c r="N5" s="6">
        <f t="shared" si="3"/>
        <v>999</v>
      </c>
      <c r="O5" s="6">
        <f t="shared" si="3"/>
        <v>999</v>
      </c>
      <c r="P5" s="6" t="str">
        <f>IF(C4="YES",C5,999)</f>
        <v>YES</v>
      </c>
      <c r="Q5" s="6" t="str">
        <f t="shared" ref="Q5:U5" si="4">IF(D4="YES",D5,999)</f>
        <v>YES</v>
      </c>
      <c r="R5" s="6" t="str">
        <f t="shared" si="4"/>
        <v>YES</v>
      </c>
      <c r="S5" s="6">
        <f t="shared" si="4"/>
        <v>999</v>
      </c>
      <c r="T5" s="6">
        <f t="shared" si="4"/>
        <v>999</v>
      </c>
      <c r="U5" s="6">
        <f t="shared" si="4"/>
        <v>999</v>
      </c>
    </row>
    <row r="6" spans="1:21" s="14" customFormat="1" ht="130.5" x14ac:dyDescent="0.35">
      <c r="A6" s="13" t="s">
        <v>4</v>
      </c>
      <c r="B6" s="12"/>
      <c r="C6" s="18" t="s">
        <v>24</v>
      </c>
      <c r="D6" s="18" t="s">
        <v>25</v>
      </c>
      <c r="E6" s="18" t="s">
        <v>27</v>
      </c>
      <c r="F6" s="18"/>
      <c r="G6" s="18"/>
      <c r="H6" s="18"/>
      <c r="J6" s="6">
        <f>IF(C$3="",999,IF(C6="",IF(C5="",999,IF(C5="NO",999,C6)),999))</f>
        <v>999</v>
      </c>
      <c r="K6" s="6">
        <f t="shared" ref="K6:O6" si="5">IF(D$3="",999,IF(D6="",IF(D5="",999,IF(D5="NO",999,D6)),999))</f>
        <v>999</v>
      </c>
      <c r="L6" s="6">
        <f t="shared" si="5"/>
        <v>999</v>
      </c>
      <c r="M6" s="6">
        <f t="shared" si="5"/>
        <v>999</v>
      </c>
      <c r="N6" s="6">
        <f t="shared" si="5"/>
        <v>999</v>
      </c>
      <c r="O6" s="6">
        <f t="shared" si="5"/>
        <v>999</v>
      </c>
      <c r="P6" s="6" t="str">
        <f>IF(C4="YES",C6,IF(C5="NO",C6,999))</f>
        <v>https://saferbirth.org/psbs/obstetric-hemorrhage/</v>
      </c>
      <c r="Q6" s="6" t="str">
        <f t="shared" ref="Q6:U6" si="6">IF(D4="YES",D6,IF(D5="NO",D6,999))</f>
        <v>https://saferbirth.org/psbs/safe-reduction-of-primary-cesarean-birth/</v>
      </c>
      <c r="R6" s="6" t="str">
        <f t="shared" si="6"/>
        <v>https://saferbirth.org/psbs/postpartum-discharge-transition/</v>
      </c>
      <c r="S6" s="6">
        <f t="shared" si="6"/>
        <v>999</v>
      </c>
      <c r="T6" s="6">
        <f t="shared" si="6"/>
        <v>999</v>
      </c>
      <c r="U6" s="6">
        <f t="shared" si="6"/>
        <v>999</v>
      </c>
    </row>
    <row r="7" spans="1:21" ht="50.25" customHeight="1" x14ac:dyDescent="0.35">
      <c r="A7" s="13" t="s">
        <v>5</v>
      </c>
      <c r="B7" s="12"/>
      <c r="C7" s="17" t="s">
        <v>10</v>
      </c>
      <c r="D7" s="17" t="s">
        <v>10</v>
      </c>
      <c r="E7" s="17" t="s">
        <v>10</v>
      </c>
      <c r="F7" s="17"/>
      <c r="G7" s="17"/>
      <c r="H7" s="17"/>
      <c r="J7" s="6">
        <f>IF(C$3="",999,IF(C7="",C7,999))</f>
        <v>999</v>
      </c>
      <c r="K7" s="6">
        <f t="shared" ref="K7:O7" si="7">IF(D$3="",999,IF(D7="",D7,999))</f>
        <v>999</v>
      </c>
      <c r="L7" s="6">
        <f t="shared" si="7"/>
        <v>999</v>
      </c>
      <c r="M7" s="6">
        <f t="shared" si="7"/>
        <v>999</v>
      </c>
      <c r="N7" s="6">
        <f t="shared" si="7"/>
        <v>999</v>
      </c>
      <c r="O7" s="6">
        <f t="shared" si="7"/>
        <v>999</v>
      </c>
      <c r="P7" s="6">
        <v>999</v>
      </c>
      <c r="Q7" s="6">
        <v>1000</v>
      </c>
      <c r="R7" s="6">
        <v>1001</v>
      </c>
      <c r="S7" s="6">
        <v>1002</v>
      </c>
      <c r="T7" s="6">
        <v>1003</v>
      </c>
      <c r="U7" s="6">
        <v>1004</v>
      </c>
    </row>
    <row r="8" spans="1:21" ht="87" customHeight="1" x14ac:dyDescent="0.35">
      <c r="A8" s="15" t="s">
        <v>6</v>
      </c>
      <c r="B8" s="12"/>
      <c r="C8" s="17"/>
      <c r="D8" s="17"/>
      <c r="E8" s="17"/>
      <c r="F8" s="17"/>
      <c r="G8" s="17"/>
      <c r="H8" s="17"/>
      <c r="J8" s="6">
        <f>IF(C$3="",999,IF(C7="",999,IF(C7="YES",IF(C8="",C8,999),999)))</f>
        <v>999</v>
      </c>
      <c r="K8" s="6">
        <f t="shared" ref="K8:O8" si="8">IF(D$3="",999,IF(D7="",999,IF(D7="YES",IF(D8="",D8,999),999)))</f>
        <v>999</v>
      </c>
      <c r="L8" s="6">
        <f t="shared" si="8"/>
        <v>999</v>
      </c>
      <c r="M8" s="6">
        <f t="shared" si="8"/>
        <v>999</v>
      </c>
      <c r="N8" s="6">
        <f t="shared" si="8"/>
        <v>999</v>
      </c>
      <c r="O8" s="6">
        <f t="shared" si="8"/>
        <v>999</v>
      </c>
      <c r="P8" s="6">
        <f>IF(C7="NO",C8,999)</f>
        <v>0</v>
      </c>
      <c r="Q8" s="6">
        <f t="shared" ref="Q8:U8" si="9">IF(D7="NO",D8,999)</f>
        <v>0</v>
      </c>
      <c r="R8" s="6">
        <f t="shared" si="9"/>
        <v>0</v>
      </c>
      <c r="S8" s="6">
        <f t="shared" si="9"/>
        <v>999</v>
      </c>
      <c r="T8" s="6">
        <f t="shared" si="9"/>
        <v>999</v>
      </c>
      <c r="U8" s="6">
        <f t="shared" si="9"/>
        <v>999</v>
      </c>
    </row>
  </sheetData>
  <conditionalFormatting sqref="C3:H3">
    <cfRule type="cellIs" dxfId="0" priority="3" operator="equal">
      <formula>J3</formula>
    </cfRule>
  </conditionalFormatting>
  <dataValidations count="3">
    <dataValidation type="list" allowBlank="1" showInputMessage="1" showErrorMessage="1" errorTitle="Error: " error="Select Yes or No" promptTitle="Modified?" prompt="Select Yes or No" sqref="C7:H7" xr:uid="{00000000-0002-0000-0100-000000000000}">
      <formula1>YESNO</formula1>
    </dataValidation>
    <dataValidation type="list" allowBlank="1" showInputMessage="1" showErrorMessage="1" errorTitle="Error: " error="Select Yes or No" promptTitle="Accessible via the internet?" prompt="Only select Yes or No IF not on the National Guidelines Clearinghouse" sqref="C5:H5" xr:uid="{00000000-0002-0000-0100-000001000000}">
      <formula1>YESNO</formula1>
    </dataValidation>
    <dataValidation type="list" allowBlank="1" showInputMessage="1" showErrorMessage="1" errorTitle="Error: " error="Select Yes or No" promptTitle="Evidence Based and Peer Reviewed" prompt="Select Yes or No" sqref="C4:H4" xr:uid="{00000000-0002-0000-0100-000002000000}">
      <formula1>YESNO</formula1>
    </dataValidation>
  </dataValidations>
  <hyperlinks>
    <hyperlink ref="E6" r:id="rId1" xr:uid="{E1115363-0587-45CB-9E0F-5303DF507F21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Lists</vt:lpstr>
      <vt:lpstr>CPGs</vt:lpstr>
      <vt:lpstr>CATEGORY</vt:lpstr>
      <vt:lpstr>IMPROVEMENT</vt:lpstr>
      <vt:lpstr>OPTIONS</vt:lpstr>
      <vt:lpstr>TYPEOFMEASURE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Zachary</dc:creator>
  <cp:lastModifiedBy>Pelligrino, Nicole</cp:lastModifiedBy>
  <dcterms:created xsi:type="dcterms:W3CDTF">2018-01-04T21:13:44Z</dcterms:created>
  <dcterms:modified xsi:type="dcterms:W3CDTF">2023-09-25T17:34:47Z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49eed4-eab1-474c-b8d4-c6df2e25b1c3_Enabled">
    <vt:lpwstr>true</vt:lpwstr>
  </property>
  <property fmtid="{D5CDD505-2E9C-101B-9397-08002B2CF9AE}" pid="3" name="MSIP_Label_2a49eed4-eab1-474c-b8d4-c6df2e25b1c3_SetDate">
    <vt:lpwstr>2023-07-14T19:45:14Z</vt:lpwstr>
  </property>
  <property fmtid="{D5CDD505-2E9C-101B-9397-08002B2CF9AE}" pid="4" name="MSIP_Label_2a49eed4-eab1-474c-b8d4-c6df2e25b1c3_Method">
    <vt:lpwstr>Standard</vt:lpwstr>
  </property>
  <property fmtid="{D5CDD505-2E9C-101B-9397-08002B2CF9AE}" pid="5" name="MSIP_Label_2a49eed4-eab1-474c-b8d4-c6df2e25b1c3_Name">
    <vt:lpwstr>Private</vt:lpwstr>
  </property>
  <property fmtid="{D5CDD505-2E9C-101B-9397-08002B2CF9AE}" pid="6" name="MSIP_Label_2a49eed4-eab1-474c-b8d4-c6df2e25b1c3_SiteId">
    <vt:lpwstr>3783f793-19c8-4928-99c4-8d1861e6cc1f</vt:lpwstr>
  </property>
  <property fmtid="{D5CDD505-2E9C-101B-9397-08002B2CF9AE}" pid="7" name="MSIP_Label_2a49eed4-eab1-474c-b8d4-c6df2e25b1c3_ActionId">
    <vt:lpwstr>91805da1-e995-498f-ad52-ff77665e2aa0</vt:lpwstr>
  </property>
  <property fmtid="{D5CDD505-2E9C-101B-9397-08002B2CF9AE}" pid="8" name="MSIP_Label_2a49eed4-eab1-474c-b8d4-c6df2e25b1c3_ContentBits">
    <vt:lpwstr>0</vt:lpwstr>
  </property>
  <property fmtid="{D5CDD505-2E9C-101B-9397-08002B2CF9AE}" pid="9" name="_AdHocReviewCycleID">
    <vt:i4>279444439</vt:i4>
  </property>
  <property fmtid="{D5CDD505-2E9C-101B-9397-08002B2CF9AE}" pid="10" name="_NewReviewCycle">
    <vt:lpwstr/>
  </property>
  <property fmtid="{D5CDD505-2E9C-101B-9397-08002B2CF9AE}" pid="11" name="_EmailSubject">
    <vt:lpwstr>[External] LOMC Process</vt:lpwstr>
  </property>
  <property fmtid="{D5CDD505-2E9C-101B-9397-08002B2CF9AE}" pid="12" name="_AuthorEmail">
    <vt:lpwstr>ColleenC@baptisthealth.net</vt:lpwstr>
  </property>
  <property fmtid="{D5CDD505-2E9C-101B-9397-08002B2CF9AE}" pid="13" name="_AuthorEmailDisplayName">
    <vt:lpwstr>Colleen Rodriguez</vt:lpwstr>
  </property>
  <property fmtid="{D5CDD505-2E9C-101B-9397-08002B2CF9AE}" pid="14" name="_ReviewingToolsShownOnce">
    <vt:lpwstr/>
  </property>
</Properties>
</file>