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ckuehling\Box\G Drive Folder\Accreditation-Oversight\Dashboard\"/>
    </mc:Choice>
  </mc:AlternateContent>
  <xr:revisionPtr revIDLastSave="0" documentId="8_{406BB7F3-9543-4C98-9E09-5FCBF07A03A0}" xr6:coauthVersionLast="47" xr6:coauthVersionMax="47" xr10:uidLastSave="{00000000-0000-0000-0000-000000000000}"/>
  <bookViews>
    <workbookView xWindow="-108" yWindow="-108" windowWidth="23256" windowHeight="12456" xr2:uid="{00000000-000D-0000-FFFF-FFFF00000000}"/>
  </bookViews>
  <sheets>
    <sheet name="Instructions" sheetId="3" r:id="rId1"/>
    <sheet name="Written Exam (Qualifying) " sheetId="1" r:id="rId2"/>
    <sheet name="Oral or Other Exam (Certifying)" sheetId="2" r:id="rId3"/>
  </sheets>
  <definedNames>
    <definedName name="_xlnm.Print_Titles" localSheetId="0">Instructions!$1:$7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 l="1"/>
  <c r="C14" i="2"/>
  <c r="B14" i="2"/>
  <c r="C14" i="1"/>
  <c r="B14" i="1"/>
  <c r="I9" i="1" s="1"/>
  <c r="D14" i="1"/>
  <c r="I8" i="2" l="1"/>
</calcChain>
</file>

<file path=xl/sharedStrings.xml><?xml version="1.0" encoding="utf-8"?>
<sst xmlns="http://schemas.openxmlformats.org/spreadsheetml/2006/main" count="284" uniqueCount="98">
  <si>
    <t>Written Exam</t>
  </si>
  <si>
    <t>Total</t>
  </si>
  <si>
    <t>Pass Rate Percent</t>
  </si>
  <si>
    <t>Board Pass Rate Template Instructions</t>
  </si>
  <si>
    <t xml:space="preserve">Offered </t>
  </si>
  <si>
    <t>Addiction psychiatry (P)</t>
  </si>
  <si>
    <t>X</t>
  </si>
  <si>
    <t>Advanced heart failure and transplant cardiology (IM)</t>
  </si>
  <si>
    <t>Internal medicine</t>
  </si>
  <si>
    <t>Allergy and immunology (IM)</t>
  </si>
  <si>
    <t>Annually</t>
  </si>
  <si>
    <t>Allergy and immunology-Pediatric</t>
  </si>
  <si>
    <t>Cardiovascular disease (IM)</t>
  </si>
  <si>
    <t>Child and adolescent psychiatry (P)</t>
  </si>
  <si>
    <t>Clinical cardiac electrophysiology (IM)</t>
  </si>
  <si>
    <t>Clinical neurophysiology (N)</t>
  </si>
  <si>
    <t>Colon and rectal surgery</t>
  </si>
  <si>
    <t>Complex general surgical oncology (GS)</t>
  </si>
  <si>
    <t>Surgery</t>
  </si>
  <si>
    <t>Cytopathology (PTH)</t>
  </si>
  <si>
    <t>Dermatology</t>
  </si>
  <si>
    <t>Dermatopathology (D and PTH)</t>
  </si>
  <si>
    <t>Emergency medical services (EM)</t>
  </si>
  <si>
    <t>Emergency medicine</t>
  </si>
  <si>
    <t>Endocrinology, diabetes, and metabolism (IM)</t>
  </si>
  <si>
    <t>Family medicine</t>
  </si>
  <si>
    <t>Obstetrics and gynecology</t>
  </si>
  <si>
    <t>Forensic pathology (PTH)</t>
  </si>
  <si>
    <t>Forensic psychiatry (P)</t>
  </si>
  <si>
    <t>Gastroenterology (IM)</t>
  </si>
  <si>
    <t>Geriatric psychiatry (P)</t>
  </si>
  <si>
    <t>Gynecologic oncology (OB)</t>
  </si>
  <si>
    <t>Hematology</t>
  </si>
  <si>
    <t>Medical Oncology</t>
  </si>
  <si>
    <t>Hematopathology (PTH)</t>
  </si>
  <si>
    <t>Hospice and palliative medicine</t>
  </si>
  <si>
    <t>Infectious disease (IM)</t>
  </si>
  <si>
    <t>Pediatrics</t>
  </si>
  <si>
    <t>Interventional cardiology (IM)</t>
  </si>
  <si>
    <t>Interventional radiology - integrated</t>
  </si>
  <si>
    <t>Maternal-fetal medicine</t>
  </si>
  <si>
    <t>Musculoskeletal oncology (ORS)</t>
  </si>
  <si>
    <t>Neonatal-perinatal medicine (PD)</t>
  </si>
  <si>
    <t>Nephrology (IM)</t>
  </si>
  <si>
    <t>Neurological surgery</t>
  </si>
  <si>
    <t>Neurology</t>
  </si>
  <si>
    <t>Ophthalmology</t>
  </si>
  <si>
    <t>Orthopaedic sports medicine (ORS)</t>
  </si>
  <si>
    <t>Otolaryngology</t>
  </si>
  <si>
    <t>Pain medicine</t>
  </si>
  <si>
    <t>Pathology-anatomic and clinical</t>
  </si>
  <si>
    <t>Physical medicine and rehabilitation</t>
  </si>
  <si>
    <t>Plastic Surgery - Integrated</t>
  </si>
  <si>
    <t>Preventive medicine</t>
  </si>
  <si>
    <t>Psychiatry</t>
  </si>
  <si>
    <t>Pulmonary disease and critical care medicine (IM)</t>
  </si>
  <si>
    <t>Radiation oncology</t>
  </si>
  <si>
    <t>Radiology-diagnostic</t>
  </si>
  <si>
    <t>Reproductive endocrinology and infertility</t>
  </si>
  <si>
    <t>Rheumatology (IM)</t>
  </si>
  <si>
    <t>Sleep medicine</t>
  </si>
  <si>
    <t>Spinal cord injury medicine (PM&amp;R)</t>
  </si>
  <si>
    <t>Sports medicine (FP)</t>
  </si>
  <si>
    <t>Surgical critical care (GS)</t>
  </si>
  <si>
    <t>Urology</t>
  </si>
  <si>
    <t>Vascular neurology (N)</t>
  </si>
  <si>
    <t>Vascular surgery - integrated</t>
  </si>
  <si>
    <t>Vascular surgery (GS)</t>
  </si>
  <si>
    <t>Number of years data</t>
  </si>
  <si>
    <t>Oral or Other Exam</t>
  </si>
  <si>
    <t>Specialty Certificate</t>
  </si>
  <si>
    <r>
      <t xml:space="preserve"># of eligible graduates that </t>
    </r>
    <r>
      <rPr>
        <i/>
        <u/>
        <sz val="11"/>
        <color theme="0"/>
        <rFont val="Calibri"/>
        <family val="2"/>
        <scheme val="minor"/>
      </rPr>
      <t>took</t>
    </r>
    <r>
      <rPr>
        <sz val="11"/>
        <color theme="0"/>
        <rFont val="Calibri"/>
        <family val="2"/>
        <scheme val="minor"/>
      </rPr>
      <t xml:space="preserve"> Board exam for the 1st time</t>
    </r>
  </si>
  <si>
    <r>
      <t xml:space="preserve"># of eligible graduates that </t>
    </r>
    <r>
      <rPr>
        <i/>
        <u/>
        <sz val="11"/>
        <color theme="0"/>
        <rFont val="Calibri"/>
        <family val="2"/>
        <scheme val="minor"/>
      </rPr>
      <t>passed</t>
    </r>
    <r>
      <rPr>
        <sz val="11"/>
        <color theme="0"/>
        <rFont val="Calibri"/>
        <family val="2"/>
        <scheme val="minor"/>
      </rPr>
      <t xml:space="preserve"> the Board exam on 1st attempt</t>
    </r>
  </si>
  <si>
    <t xml:space="preserve">Complete the Written exam sheet and Oral/Other exam sheet (if applicable) with your recent graduates board exam results. Note the new common program requirements specify the aggregate years they will review for board pass rate compliance. Below is a chart documenting how many years of aggregate data you will need to document on this form. </t>
  </si>
  <si>
    <t>Program Name</t>
  </si>
  <si>
    <t>Interventional radiology - indendepent</t>
  </si>
  <si>
    <t>Urogynecology and Reconstructive Pelvic Surgery</t>
  </si>
  <si>
    <t>Interventional pulmonology</t>
  </si>
  <si>
    <t>Anesthesiology</t>
  </si>
  <si>
    <r>
      <t xml:space="preserve">Indicate if data is not yet available by typing </t>
    </r>
    <r>
      <rPr>
        <i/>
        <sz val="11"/>
        <color theme="0"/>
        <rFont val="Calibri"/>
        <family val="2"/>
        <scheme val="minor"/>
      </rPr>
      <t>Not Yet Available</t>
    </r>
  </si>
  <si>
    <t>Board Pass Rate Template - Written</t>
  </si>
  <si>
    <t>Board Pass Rate Template - Oral or Other Exam</t>
  </si>
  <si>
    <t>Year ending:</t>
  </si>
  <si>
    <t>Written Exam (QUALIFYING)</t>
  </si>
  <si>
    <t>Critical care medicine (IM)</t>
  </si>
  <si>
    <t>Biennually</t>
  </si>
  <si>
    <t>Biennially</t>
  </si>
  <si>
    <t>Consultation-Liaison Psychiatry</t>
  </si>
  <si>
    <t>Semiannually</t>
  </si>
  <si>
    <t xml:space="preserve">Orthopaedic surgery </t>
  </si>
  <si>
    <t xml:space="preserve">n/a </t>
  </si>
  <si>
    <t xml:space="preserve">X </t>
  </si>
  <si>
    <t>Oral/Other Exam (CERTIFYING)</t>
  </si>
  <si>
    <t>Please enter board results for the last 3 or 6 years (use chart on the instruction page to determine how many years your program needs to report). If specialty requires two examinations (i.e. Oral and Written, or there are multiple Boards) complete the template on EACH tab.</t>
  </si>
  <si>
    <r>
      <t xml:space="preserve">Please enter board results for the last 3 or 6 years </t>
    </r>
    <r>
      <rPr>
        <b/>
        <sz val="13"/>
        <color theme="1"/>
        <rFont val="Calibri"/>
        <family val="2"/>
        <scheme val="minor"/>
      </rPr>
      <t>(use the chart on the instruction page to determine how many years your program needs to report)</t>
    </r>
    <r>
      <rPr>
        <sz val="13"/>
        <color theme="1"/>
        <rFont val="Calibri"/>
        <family val="2"/>
        <scheme val="minor"/>
      </rPr>
      <t>. If specialty requires two examinations (i.e. Oral and Written, or there are multiple Boards) complete the template on EACH tab.</t>
    </r>
  </si>
  <si>
    <t>If you don’t yet have report information for this current year, report the 3 or 6 years before it. eg., If you do not yet have 2024 Data, type "Not yet available" in D7 and report years 2023-2021</t>
  </si>
  <si>
    <t>Annually*</t>
  </si>
  <si>
    <t>*As of 2024, H&amp;P Medicine moved from biennial to annual exam offerings. Data req'd will stay at 6 for the time 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</si>
</sst>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1"/>
      <name val="Calibri"/>
      <family val="2"/>
      <scheme val="minor"/>
    </font>
    <font>
      <b/>
      <sz val="18"/>
      <color theme="1"/>
      <name val="Calibri"/>
      <family val="2"/>
      <scheme val="minor"/>
    </font>
    <font>
      <sz val="12"/>
      <color theme="1"/>
      <name val="Calibri"/>
      <family val="2"/>
      <scheme val="minor"/>
    </font>
    <font>
      <sz val="12"/>
      <name val="Calibri"/>
      <family val="2"/>
      <scheme val="minor"/>
    </font>
    <font>
      <b/>
      <sz val="11"/>
      <name val="Calibri"/>
      <family val="2"/>
      <scheme val="minor"/>
    </font>
    <font>
      <b/>
      <i/>
      <sz val="11"/>
      <color theme="1"/>
      <name val="Calibri"/>
      <family val="2"/>
      <scheme val="minor"/>
    </font>
    <font>
      <i/>
      <u/>
      <sz val="11"/>
      <color theme="0"/>
      <name val="Calibri"/>
      <family val="2"/>
      <scheme val="minor"/>
    </font>
    <font>
      <b/>
      <i/>
      <sz val="20"/>
      <color theme="1"/>
      <name val="Calibri"/>
      <family val="2"/>
      <scheme val="minor"/>
    </font>
    <font>
      <i/>
      <sz val="11"/>
      <color theme="0"/>
      <name val="Calibri"/>
      <family val="2"/>
      <scheme val="minor"/>
    </font>
    <font>
      <i/>
      <sz val="13"/>
      <color theme="1"/>
      <name val="Calibri"/>
      <family val="2"/>
      <scheme val="minor"/>
    </font>
    <font>
      <sz val="13"/>
      <color theme="1"/>
      <name val="Calibri"/>
      <family val="2"/>
      <scheme val="minor"/>
    </font>
    <font>
      <b/>
      <sz val="13"/>
      <color theme="1"/>
      <name val="Calibri"/>
      <family val="2"/>
      <scheme val="minor"/>
    </font>
  </fonts>
  <fills count="9">
    <fill>
      <patternFill patternType="none"/>
    </fill>
    <fill>
      <patternFill patternType="gray125"/>
    </fill>
    <fill>
      <patternFill patternType="solid">
        <fgColor theme="8"/>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8">
    <border>
      <left/>
      <right/>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 fillId="2" borderId="0" applyNumberFormat="0" applyBorder="0" applyAlignment="0" applyProtection="0"/>
  </cellStyleXfs>
  <cellXfs count="42">
    <xf numFmtId="0" fontId="0" fillId="0" borderId="0" xfId="0"/>
    <xf numFmtId="0" fontId="0" fillId="3" borderId="0" xfId="0" applyFill="1"/>
    <xf numFmtId="0" fontId="0" fillId="3" borderId="0" xfId="0" applyFill="1" applyAlignment="1">
      <alignment wrapText="1"/>
    </xf>
    <xf numFmtId="0" fontId="3" fillId="0" borderId="0" xfId="2" applyFill="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6" fillId="3" borderId="0" xfId="0" applyFont="1" applyFill="1"/>
    <xf numFmtId="0" fontId="9" fillId="0" borderId="0" xfId="2" applyFont="1" applyFill="1" applyAlignment="1">
      <alignment horizontal="center"/>
    </xf>
    <xf numFmtId="0" fontId="5" fillId="0" borderId="0" xfId="0" applyFont="1"/>
    <xf numFmtId="0" fontId="0" fillId="6" borderId="0" xfId="0" applyFill="1" applyAlignment="1">
      <alignment horizontal="center" vertical="center"/>
    </xf>
    <xf numFmtId="0" fontId="0" fillId="6" borderId="0" xfId="0" applyFill="1" applyAlignment="1">
      <alignment horizontal="center"/>
    </xf>
    <xf numFmtId="0" fontId="5" fillId="0" borderId="0" xfId="0" applyFont="1" applyAlignment="1">
      <alignment wrapText="1"/>
    </xf>
    <xf numFmtId="0" fontId="0" fillId="7" borderId="0" xfId="0" applyFill="1" applyAlignment="1">
      <alignment horizontal="center" vertical="center"/>
    </xf>
    <xf numFmtId="0" fontId="0" fillId="7" borderId="0" xfId="0" applyFill="1" applyAlignment="1">
      <alignment horizontal="center"/>
    </xf>
    <xf numFmtId="0" fontId="10" fillId="0" borderId="2" xfId="0" applyFont="1" applyBorder="1" applyAlignment="1">
      <alignment horizontal="center" vertical="center" wrapText="1"/>
    </xf>
    <xf numFmtId="0" fontId="10" fillId="6"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2" fillId="4" borderId="3" xfId="0" applyFont="1" applyFill="1" applyBorder="1"/>
    <xf numFmtId="0" fontId="0" fillId="4" borderId="3" xfId="0" applyFill="1" applyBorder="1"/>
    <xf numFmtId="9" fontId="0" fillId="4" borderId="3" xfId="1" applyFont="1" applyFill="1" applyBorder="1"/>
    <xf numFmtId="0" fontId="12" fillId="5" borderId="1" xfId="0" applyFont="1" applyFill="1" applyBorder="1"/>
    <xf numFmtId="9" fontId="7" fillId="5" borderId="3" xfId="1" applyFont="1" applyFill="1" applyBorder="1"/>
    <xf numFmtId="0" fontId="7" fillId="5" borderId="7" xfId="0" applyFont="1" applyFill="1" applyBorder="1"/>
    <xf numFmtId="9" fontId="5" fillId="0" borderId="3" xfId="1" applyFont="1" applyFill="1" applyBorder="1"/>
    <xf numFmtId="9" fontId="8" fillId="0" borderId="6" xfId="1" applyFont="1" applyFill="1" applyBorder="1"/>
    <xf numFmtId="0" fontId="4" fillId="0" borderId="0" xfId="0" applyFont="1" applyAlignment="1">
      <alignment horizontal="center"/>
    </xf>
    <xf numFmtId="0" fontId="0" fillId="0" borderId="0" xfId="0" applyAlignment="1">
      <alignment horizontal="left" vertical="top" wrapText="1"/>
    </xf>
    <xf numFmtId="0" fontId="4" fillId="3" borderId="0" xfId="0" applyFont="1" applyFill="1" applyAlignment="1">
      <alignment horizontal="center" vertical="center"/>
    </xf>
    <xf numFmtId="0" fontId="15" fillId="8" borderId="0" xfId="0" applyFont="1" applyFill="1" applyAlignment="1">
      <alignment horizontal="center" wrapText="1"/>
    </xf>
    <xf numFmtId="0" fontId="5" fillId="8" borderId="4" xfId="0" applyFont="1" applyFill="1" applyBorder="1" applyAlignment="1">
      <alignment horizontal="center"/>
    </xf>
    <xf numFmtId="0" fontId="5" fillId="8" borderId="5" xfId="0" applyFont="1" applyFill="1" applyBorder="1" applyAlignment="1">
      <alignment horizontal="center"/>
    </xf>
    <xf numFmtId="0" fontId="8" fillId="8" borderId="3" xfId="0" applyFont="1" applyFill="1" applyBorder="1" applyAlignment="1">
      <alignment horizontal="center"/>
    </xf>
    <xf numFmtId="0" fontId="5" fillId="0" borderId="0" xfId="0" applyFont="1" applyBorder="1"/>
    <xf numFmtId="0" fontId="0" fillId="6" borderId="0" xfId="0" applyFill="1" applyBorder="1" applyAlignment="1">
      <alignment horizontal="center" vertical="center"/>
    </xf>
    <xf numFmtId="0" fontId="0" fillId="7" borderId="0" xfId="0" applyFill="1" applyBorder="1" applyAlignment="1">
      <alignment horizontal="center" vertical="center"/>
    </xf>
    <xf numFmtId="0" fontId="0" fillId="7" borderId="0" xfId="0" applyFill="1" applyBorder="1" applyAlignment="1">
      <alignment horizontal="center"/>
    </xf>
    <xf numFmtId="0" fontId="5" fillId="0" borderId="0" xfId="0" applyFont="1" applyFill="1"/>
    <xf numFmtId="0" fontId="0" fillId="6" borderId="0" xfId="0" applyFill="1" applyBorder="1" applyAlignment="1">
      <alignment horizontal="center"/>
    </xf>
    <xf numFmtId="0" fontId="14" fillId="8" borderId="0" xfId="0" applyFont="1" applyFill="1" applyAlignment="1">
      <alignment horizontal="center" vertical="center" wrapText="1"/>
    </xf>
    <xf numFmtId="0" fontId="1" fillId="0" borderId="0" xfId="2" applyFont="1" applyFill="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cellXfs>
  <cellStyles count="3">
    <cellStyle name="Accent5" xfId="2" builtinId="45"/>
    <cellStyle name="Normal" xfId="0" builtinId="0"/>
    <cellStyle name="Percent" xfId="1" builtinId="5"/>
  </cellStyles>
  <dxfs count="20">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font>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D14" totalsRowCount="1" headerRowDxfId="19" dataDxfId="18" headerRowCellStyle="Accent5">
  <autoFilter ref="A6:D13" xr:uid="{00000000-0009-0000-0100-000001000000}"/>
  <tableColumns count="4">
    <tableColumn id="1" xr3:uid="{00000000-0010-0000-0000-000001000000}" name="Year ending:" totalsRowLabel="Total" dataDxfId="7" totalsRowDxfId="15"/>
    <tableColumn id="3" xr3:uid="{00000000-0010-0000-0000-000003000000}" name="# of eligible graduates that took Board exam for the 1st time" totalsRowFunction="sum" dataDxfId="6" totalsRowDxfId="14"/>
    <tableColumn id="4" xr3:uid="{00000000-0010-0000-0000-000004000000}" name="# of eligible graduates that passed the Board exam on 1st attempt" totalsRowFunction="custom" dataDxfId="5" totalsRowDxfId="13">
      <totalsRowFormula>SUM(Table1['# of eligible graduates that passed the Board exam on 1st attempt])</totalsRowFormula>
    </tableColumn>
    <tableColumn id="5" xr3:uid="{00000000-0010-0000-0000-000005000000}" name="Indicate if data is not yet available by typing Not Yet Available" totalsRowFunction="count" dataDxfId="4" totalsRowDxfId="1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A6:D14" totalsRowCount="1" headerRowDxfId="17" dataDxfId="16" headerRowCellStyle="Accent5">
  <autoFilter ref="A6:D13" xr:uid="{00000000-0009-0000-0100-000003000000}"/>
  <tableColumns count="4">
    <tableColumn id="1" xr3:uid="{00000000-0010-0000-0100-000001000000}" name="Year ending:" totalsRowLabel="Total" dataDxfId="11" totalsRowDxfId="3"/>
    <tableColumn id="3" xr3:uid="{00000000-0010-0000-0100-000003000000}" name="# of eligible graduates that took Board exam for the 1st time" totalsRowFunction="sum" dataDxfId="10" totalsRowDxfId="2"/>
    <tableColumn id="4" xr3:uid="{00000000-0010-0000-0100-000004000000}" name="# of eligible graduates that passed the Board exam on 1st attempt" totalsRowFunction="custom" dataDxfId="9" totalsRowDxfId="1">
      <totalsRowFormula>SUM(Table14['# of eligible graduates that passed the Board exam on 1st attempt])</totalsRowFormula>
    </tableColumn>
    <tableColumn id="5" xr3:uid="{00000000-0010-0000-0100-000005000000}" name="Indicate if data is not yet available by typing Not Yet Available" totalsRowFunction="count" dataDxfId="8" totalsRow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
  <sheetViews>
    <sheetView showGridLines="0" tabSelected="1" zoomScale="96" zoomScaleNormal="96" workbookViewId="0">
      <selection sqref="A1:G1"/>
    </sheetView>
  </sheetViews>
  <sheetFormatPr defaultColWidth="8.77734375" defaultRowHeight="14.4" x14ac:dyDescent="0.3"/>
  <cols>
    <col min="1" max="1" width="49.77734375" bestFit="1" customWidth="1"/>
    <col min="2" max="2" width="14.33203125" customWidth="1"/>
    <col min="3" max="3" width="12.77734375" customWidth="1"/>
    <col min="4" max="4" width="12.109375" customWidth="1"/>
    <col min="5" max="5" width="23.6640625" customWidth="1"/>
    <col min="6" max="6" width="12.5546875" customWidth="1"/>
    <col min="7" max="7" width="11.44140625" customWidth="1"/>
  </cols>
  <sheetData>
    <row r="1" spans="1:7" ht="21" x14ac:dyDescent="0.4">
      <c r="A1" s="25" t="s">
        <v>3</v>
      </c>
      <c r="B1" s="25"/>
      <c r="C1" s="25"/>
      <c r="D1" s="25"/>
      <c r="E1" s="25"/>
      <c r="F1" s="25"/>
      <c r="G1" s="25"/>
    </row>
    <row r="2" spans="1:7" x14ac:dyDescent="0.3">
      <c r="A2" s="26" t="s">
        <v>73</v>
      </c>
      <c r="B2" s="26"/>
      <c r="C2" s="26"/>
      <c r="D2" s="26"/>
      <c r="E2" s="26"/>
      <c r="F2" s="26"/>
      <c r="G2" s="26"/>
    </row>
    <row r="3" spans="1:7" x14ac:dyDescent="0.3">
      <c r="A3" s="26"/>
      <c r="B3" s="26"/>
      <c r="C3" s="26"/>
      <c r="D3" s="26"/>
      <c r="E3" s="26"/>
      <c r="F3" s="26"/>
      <c r="G3" s="26"/>
    </row>
    <row r="4" spans="1:7" x14ac:dyDescent="0.3">
      <c r="A4" s="26"/>
      <c r="B4" s="26"/>
      <c r="C4" s="26"/>
      <c r="D4" s="26"/>
      <c r="E4" s="26"/>
      <c r="F4" s="26"/>
      <c r="G4" s="26"/>
    </row>
    <row r="5" spans="1:7" x14ac:dyDescent="0.3">
      <c r="A5" s="26"/>
      <c r="B5" s="26"/>
      <c r="C5" s="26"/>
      <c r="D5" s="26"/>
      <c r="E5" s="26"/>
      <c r="F5" s="26"/>
      <c r="G5" s="26"/>
    </row>
    <row r="7" spans="1:7" ht="28.8" x14ac:dyDescent="0.3">
      <c r="A7" s="14" t="s">
        <v>70</v>
      </c>
      <c r="B7" s="15" t="s">
        <v>83</v>
      </c>
      <c r="C7" s="15" t="s">
        <v>4</v>
      </c>
      <c r="D7" s="15" t="s">
        <v>68</v>
      </c>
      <c r="E7" s="16" t="s">
        <v>92</v>
      </c>
      <c r="F7" s="16" t="s">
        <v>4</v>
      </c>
      <c r="G7" s="16" t="s">
        <v>68</v>
      </c>
    </row>
    <row r="8" spans="1:7" x14ac:dyDescent="0.3">
      <c r="A8" s="8" t="s">
        <v>5</v>
      </c>
      <c r="B8" s="9" t="s">
        <v>6</v>
      </c>
      <c r="C8" s="9" t="s">
        <v>86</v>
      </c>
      <c r="D8" s="10">
        <v>6</v>
      </c>
      <c r="E8" s="12"/>
      <c r="F8" s="12"/>
      <c r="G8" s="13"/>
    </row>
    <row r="9" spans="1:7" x14ac:dyDescent="0.3">
      <c r="A9" s="8" t="s">
        <v>7</v>
      </c>
      <c r="B9" s="9" t="s">
        <v>6</v>
      </c>
      <c r="C9" s="9" t="s">
        <v>86</v>
      </c>
      <c r="D9" s="10">
        <v>6</v>
      </c>
      <c r="E9" s="12"/>
      <c r="F9" s="12"/>
      <c r="G9" s="13"/>
    </row>
    <row r="10" spans="1:7" x14ac:dyDescent="0.3">
      <c r="A10" s="8" t="s">
        <v>9</v>
      </c>
      <c r="B10" s="9" t="s">
        <v>6</v>
      </c>
      <c r="C10" s="9" t="s">
        <v>10</v>
      </c>
      <c r="D10" s="10">
        <v>3</v>
      </c>
      <c r="E10" s="12"/>
      <c r="F10" s="12"/>
      <c r="G10" s="13"/>
    </row>
    <row r="11" spans="1:7" x14ac:dyDescent="0.3">
      <c r="A11" s="8" t="s">
        <v>11</v>
      </c>
      <c r="B11" s="9" t="s">
        <v>6</v>
      </c>
      <c r="C11" s="9" t="s">
        <v>10</v>
      </c>
      <c r="D11" s="10">
        <v>3</v>
      </c>
      <c r="E11" s="12"/>
      <c r="F11" s="12"/>
      <c r="G11" s="13"/>
    </row>
    <row r="12" spans="1:7" x14ac:dyDescent="0.3">
      <c r="A12" s="8" t="s">
        <v>78</v>
      </c>
      <c r="B12" s="9" t="s">
        <v>6</v>
      </c>
      <c r="C12" s="9" t="s">
        <v>88</v>
      </c>
      <c r="D12" s="10">
        <v>3</v>
      </c>
      <c r="E12" s="12" t="s">
        <v>6</v>
      </c>
      <c r="F12" s="12" t="s">
        <v>88</v>
      </c>
      <c r="G12" s="13">
        <v>3</v>
      </c>
    </row>
    <row r="13" spans="1:7" x14ac:dyDescent="0.3">
      <c r="A13" s="8" t="s">
        <v>12</v>
      </c>
      <c r="B13" s="9" t="s">
        <v>6</v>
      </c>
      <c r="C13" s="9" t="s">
        <v>10</v>
      </c>
      <c r="D13" s="10">
        <v>3</v>
      </c>
      <c r="E13" s="12"/>
      <c r="F13" s="12"/>
      <c r="G13" s="13"/>
    </row>
    <row r="14" spans="1:7" x14ac:dyDescent="0.3">
      <c r="A14" s="8" t="s">
        <v>13</v>
      </c>
      <c r="B14" s="9" t="s">
        <v>6</v>
      </c>
      <c r="C14" s="9" t="s">
        <v>10</v>
      </c>
      <c r="D14" s="10">
        <v>3</v>
      </c>
      <c r="E14" s="12"/>
      <c r="F14" s="12"/>
      <c r="G14" s="13"/>
    </row>
    <row r="15" spans="1:7" x14ac:dyDescent="0.3">
      <c r="A15" s="8" t="s">
        <v>14</v>
      </c>
      <c r="B15" s="9" t="s">
        <v>6</v>
      </c>
      <c r="C15" s="9" t="s">
        <v>10</v>
      </c>
      <c r="D15" s="10">
        <v>3</v>
      </c>
      <c r="E15" s="12"/>
      <c r="F15" s="12"/>
      <c r="G15" s="13"/>
    </row>
    <row r="16" spans="1:7" x14ac:dyDescent="0.3">
      <c r="A16" s="8" t="s">
        <v>15</v>
      </c>
      <c r="B16" s="9" t="s">
        <v>6</v>
      </c>
      <c r="C16" s="9" t="s">
        <v>86</v>
      </c>
      <c r="D16" s="10">
        <v>6</v>
      </c>
      <c r="E16" s="12"/>
      <c r="F16" s="12"/>
      <c r="G16" s="13"/>
    </row>
    <row r="17" spans="1:7" x14ac:dyDescent="0.3">
      <c r="A17" s="8" t="s">
        <v>16</v>
      </c>
      <c r="B17" s="9" t="s">
        <v>6</v>
      </c>
      <c r="C17" s="9" t="s">
        <v>10</v>
      </c>
      <c r="D17" s="10">
        <v>3</v>
      </c>
      <c r="E17" s="12" t="s">
        <v>6</v>
      </c>
      <c r="F17" s="12" t="s">
        <v>10</v>
      </c>
      <c r="G17" s="13">
        <v>3</v>
      </c>
    </row>
    <row r="18" spans="1:7" x14ac:dyDescent="0.3">
      <c r="A18" s="8" t="s">
        <v>17</v>
      </c>
      <c r="B18" s="9" t="s">
        <v>6</v>
      </c>
      <c r="C18" s="9" t="s">
        <v>10</v>
      </c>
      <c r="D18" s="10">
        <v>3</v>
      </c>
      <c r="E18" s="12" t="s">
        <v>6</v>
      </c>
      <c r="F18" s="12" t="s">
        <v>10</v>
      </c>
      <c r="G18" s="13">
        <v>3</v>
      </c>
    </row>
    <row r="19" spans="1:7" x14ac:dyDescent="0.3">
      <c r="A19" s="8" t="s">
        <v>87</v>
      </c>
      <c r="B19" s="9" t="s">
        <v>6</v>
      </c>
      <c r="C19" s="9" t="s">
        <v>86</v>
      </c>
      <c r="D19" s="10">
        <v>6</v>
      </c>
      <c r="E19" s="12"/>
      <c r="F19" s="12"/>
      <c r="G19" s="13"/>
    </row>
    <row r="20" spans="1:7" x14ac:dyDescent="0.3">
      <c r="A20" s="32" t="s">
        <v>84</v>
      </c>
      <c r="B20" s="33" t="s">
        <v>6</v>
      </c>
      <c r="C20" s="33" t="s">
        <v>10</v>
      </c>
      <c r="D20" s="33">
        <v>3</v>
      </c>
      <c r="E20" s="34"/>
      <c r="F20" s="34"/>
      <c r="G20" s="35"/>
    </row>
    <row r="21" spans="1:7" x14ac:dyDescent="0.3">
      <c r="A21" s="8" t="s">
        <v>19</v>
      </c>
      <c r="B21" s="9" t="s">
        <v>6</v>
      </c>
      <c r="C21" s="9" t="s">
        <v>10</v>
      </c>
      <c r="D21" s="10">
        <v>3</v>
      </c>
      <c r="E21" s="12"/>
      <c r="F21" s="12"/>
      <c r="G21" s="13"/>
    </row>
    <row r="22" spans="1:7" x14ac:dyDescent="0.3">
      <c r="A22" s="8" t="s">
        <v>20</v>
      </c>
      <c r="B22" s="9" t="s">
        <v>6</v>
      </c>
      <c r="C22" s="9" t="s">
        <v>10</v>
      </c>
      <c r="D22" s="10">
        <v>3</v>
      </c>
      <c r="E22" s="12"/>
      <c r="F22" s="12"/>
      <c r="G22" s="13"/>
    </row>
    <row r="23" spans="1:7" x14ac:dyDescent="0.3">
      <c r="A23" s="8" t="s">
        <v>21</v>
      </c>
      <c r="B23" s="9" t="s">
        <v>6</v>
      </c>
      <c r="C23" s="9" t="s">
        <v>10</v>
      </c>
      <c r="D23" s="10">
        <v>3</v>
      </c>
      <c r="E23" s="12"/>
      <c r="F23" s="12"/>
      <c r="G23" s="13"/>
    </row>
    <row r="24" spans="1:7" x14ac:dyDescent="0.3">
      <c r="A24" s="8" t="s">
        <v>22</v>
      </c>
      <c r="B24" s="9" t="s">
        <v>6</v>
      </c>
      <c r="C24" s="9" t="s">
        <v>85</v>
      </c>
      <c r="D24" s="10">
        <v>6</v>
      </c>
      <c r="E24" s="12"/>
      <c r="F24" s="12"/>
      <c r="G24" s="13"/>
    </row>
    <row r="25" spans="1:7" x14ac:dyDescent="0.3">
      <c r="A25" s="8" t="s">
        <v>23</v>
      </c>
      <c r="B25" s="9" t="s">
        <v>6</v>
      </c>
      <c r="C25" s="9" t="s">
        <v>10</v>
      </c>
      <c r="D25" s="10">
        <v>3</v>
      </c>
      <c r="E25" s="12" t="s">
        <v>6</v>
      </c>
      <c r="F25" s="12" t="s">
        <v>10</v>
      </c>
      <c r="G25" s="13">
        <v>3</v>
      </c>
    </row>
    <row r="26" spans="1:7" x14ac:dyDescent="0.3">
      <c r="A26" s="8" t="s">
        <v>24</v>
      </c>
      <c r="B26" s="9" t="s">
        <v>6</v>
      </c>
      <c r="C26" s="9" t="s">
        <v>10</v>
      </c>
      <c r="D26" s="10">
        <v>3</v>
      </c>
      <c r="E26" s="12"/>
      <c r="F26" s="12"/>
      <c r="G26" s="13"/>
    </row>
    <row r="27" spans="1:7" x14ac:dyDescent="0.3">
      <c r="A27" s="8" t="s">
        <v>25</v>
      </c>
      <c r="B27" s="9" t="s">
        <v>6</v>
      </c>
      <c r="C27" s="9" t="s">
        <v>88</v>
      </c>
      <c r="D27" s="10">
        <v>3</v>
      </c>
      <c r="E27" s="12"/>
      <c r="F27" s="12"/>
      <c r="G27" s="13"/>
    </row>
    <row r="28" spans="1:7" x14ac:dyDescent="0.3">
      <c r="A28" s="8" t="s">
        <v>27</v>
      </c>
      <c r="B28" s="9" t="s">
        <v>6</v>
      </c>
      <c r="C28" s="9" t="s">
        <v>10</v>
      </c>
      <c r="D28" s="10">
        <v>3</v>
      </c>
      <c r="E28" s="12"/>
      <c r="F28" s="12"/>
      <c r="G28" s="13"/>
    </row>
    <row r="29" spans="1:7" x14ac:dyDescent="0.3">
      <c r="A29" s="8" t="s">
        <v>28</v>
      </c>
      <c r="B29" s="9" t="s">
        <v>6</v>
      </c>
      <c r="C29" s="9" t="s">
        <v>86</v>
      </c>
      <c r="D29" s="10">
        <v>6</v>
      </c>
      <c r="E29" s="12"/>
      <c r="F29" s="12"/>
      <c r="G29" s="13"/>
    </row>
    <row r="30" spans="1:7" x14ac:dyDescent="0.3">
      <c r="A30" s="8" t="s">
        <v>29</v>
      </c>
      <c r="B30" s="9" t="s">
        <v>6</v>
      </c>
      <c r="C30" s="9" t="s">
        <v>10</v>
      </c>
      <c r="D30" s="10">
        <v>3</v>
      </c>
      <c r="E30" s="12"/>
      <c r="F30" s="12"/>
      <c r="G30" s="13"/>
    </row>
    <row r="31" spans="1:7" x14ac:dyDescent="0.3">
      <c r="A31" s="8" t="s">
        <v>30</v>
      </c>
      <c r="B31" s="9" t="s">
        <v>6</v>
      </c>
      <c r="C31" s="9" t="s">
        <v>86</v>
      </c>
      <c r="D31" s="9">
        <v>6</v>
      </c>
      <c r="E31" s="12"/>
      <c r="F31" s="12"/>
      <c r="G31" s="13"/>
    </row>
    <row r="32" spans="1:7" x14ac:dyDescent="0.3">
      <c r="A32" s="8" t="s">
        <v>31</v>
      </c>
      <c r="B32" s="9" t="s">
        <v>6</v>
      </c>
      <c r="C32" s="9" t="s">
        <v>10</v>
      </c>
      <c r="D32" s="10">
        <v>3</v>
      </c>
      <c r="E32" s="12" t="s">
        <v>6</v>
      </c>
      <c r="F32" s="12" t="s">
        <v>10</v>
      </c>
      <c r="G32" s="13">
        <v>3</v>
      </c>
    </row>
    <row r="33" spans="1:8" x14ac:dyDescent="0.3">
      <c r="A33" s="32" t="s">
        <v>32</v>
      </c>
      <c r="B33" s="33" t="s">
        <v>6</v>
      </c>
      <c r="C33" s="33" t="s">
        <v>10</v>
      </c>
      <c r="D33" s="33">
        <v>3</v>
      </c>
      <c r="E33" s="34"/>
      <c r="F33" s="34"/>
      <c r="G33" s="35"/>
    </row>
    <row r="34" spans="1:8" x14ac:dyDescent="0.3">
      <c r="A34" s="32" t="s">
        <v>34</v>
      </c>
      <c r="B34" s="33" t="s">
        <v>6</v>
      </c>
      <c r="C34" s="33" t="s">
        <v>10</v>
      </c>
      <c r="D34" s="37">
        <v>3</v>
      </c>
      <c r="E34" s="34"/>
      <c r="F34" s="34"/>
      <c r="G34" s="35"/>
    </row>
    <row r="35" spans="1:8" x14ac:dyDescent="0.3">
      <c r="A35" s="32" t="s">
        <v>35</v>
      </c>
      <c r="B35" s="33" t="s">
        <v>6</v>
      </c>
      <c r="C35" s="33" t="s">
        <v>96</v>
      </c>
      <c r="D35" s="37">
        <v>6</v>
      </c>
      <c r="E35" s="34"/>
      <c r="F35" s="34"/>
      <c r="G35" s="35"/>
      <c r="H35" t="s">
        <v>97</v>
      </c>
    </row>
    <row r="36" spans="1:8" x14ac:dyDescent="0.3">
      <c r="A36" s="32" t="s">
        <v>36</v>
      </c>
      <c r="B36" s="33" t="s">
        <v>6</v>
      </c>
      <c r="C36" s="33" t="s">
        <v>10</v>
      </c>
      <c r="D36" s="37">
        <v>3</v>
      </c>
      <c r="E36" s="34"/>
      <c r="F36" s="34"/>
      <c r="G36" s="35"/>
    </row>
    <row r="37" spans="1:8" x14ac:dyDescent="0.3">
      <c r="A37" s="32" t="s">
        <v>8</v>
      </c>
      <c r="B37" s="33" t="s">
        <v>6</v>
      </c>
      <c r="C37" s="33" t="s">
        <v>10</v>
      </c>
      <c r="D37" s="37">
        <v>3</v>
      </c>
      <c r="E37" s="34"/>
      <c r="F37" s="34"/>
      <c r="G37" s="35"/>
    </row>
    <row r="38" spans="1:8" x14ac:dyDescent="0.3">
      <c r="A38" s="32" t="s">
        <v>8</v>
      </c>
      <c r="B38" s="33" t="s">
        <v>6</v>
      </c>
      <c r="C38" s="33" t="s">
        <v>10</v>
      </c>
      <c r="D38" s="37">
        <v>3</v>
      </c>
      <c r="E38" s="34"/>
      <c r="F38" s="34"/>
      <c r="G38" s="35"/>
    </row>
    <row r="39" spans="1:8" x14ac:dyDescent="0.3">
      <c r="A39" s="8" t="s">
        <v>38</v>
      </c>
      <c r="B39" s="9" t="s">
        <v>6</v>
      </c>
      <c r="C39" s="9" t="s">
        <v>10</v>
      </c>
      <c r="D39" s="10">
        <v>3</v>
      </c>
      <c r="E39" s="12"/>
      <c r="F39" s="12"/>
      <c r="G39" s="13"/>
    </row>
    <row r="40" spans="1:8" x14ac:dyDescent="0.3">
      <c r="A40" s="8" t="s">
        <v>77</v>
      </c>
      <c r="B40" s="9" t="s">
        <v>6</v>
      </c>
      <c r="C40" s="9" t="s">
        <v>10</v>
      </c>
      <c r="D40" s="10">
        <v>3</v>
      </c>
      <c r="E40" s="12"/>
      <c r="F40" s="12"/>
      <c r="G40" s="13"/>
    </row>
    <row r="41" spans="1:8" x14ac:dyDescent="0.3">
      <c r="A41" s="8" t="s">
        <v>75</v>
      </c>
      <c r="B41" s="9" t="s">
        <v>91</v>
      </c>
      <c r="C41" s="9" t="s">
        <v>10</v>
      </c>
      <c r="D41" s="9">
        <v>3</v>
      </c>
      <c r="E41" s="12" t="s">
        <v>6</v>
      </c>
      <c r="F41" s="12" t="s">
        <v>10</v>
      </c>
      <c r="G41" s="13">
        <v>3</v>
      </c>
    </row>
    <row r="42" spans="1:8" x14ac:dyDescent="0.3">
      <c r="A42" s="8" t="s">
        <v>39</v>
      </c>
      <c r="B42" s="9" t="s">
        <v>91</v>
      </c>
      <c r="C42" s="9" t="s">
        <v>10</v>
      </c>
      <c r="D42" s="9">
        <v>3</v>
      </c>
      <c r="E42" s="12" t="s">
        <v>6</v>
      </c>
      <c r="F42" s="12" t="s">
        <v>10</v>
      </c>
      <c r="G42" s="13">
        <v>3</v>
      </c>
    </row>
    <row r="43" spans="1:8" x14ac:dyDescent="0.3">
      <c r="A43" s="8" t="s">
        <v>40</v>
      </c>
      <c r="B43" s="9" t="s">
        <v>6</v>
      </c>
      <c r="C43" s="9" t="s">
        <v>10</v>
      </c>
      <c r="D43" s="10">
        <v>3</v>
      </c>
      <c r="E43" s="12" t="s">
        <v>6</v>
      </c>
      <c r="F43" s="12" t="s">
        <v>10</v>
      </c>
      <c r="G43" s="13">
        <v>3</v>
      </c>
    </row>
    <row r="44" spans="1:8" x14ac:dyDescent="0.3">
      <c r="A44" s="32" t="s">
        <v>33</v>
      </c>
      <c r="B44" s="33" t="s">
        <v>6</v>
      </c>
      <c r="C44" s="33" t="s">
        <v>10</v>
      </c>
      <c r="D44" s="33">
        <v>3</v>
      </c>
      <c r="E44" s="34"/>
      <c r="F44" s="34"/>
      <c r="G44" s="35"/>
    </row>
    <row r="45" spans="1:8" x14ac:dyDescent="0.3">
      <c r="A45" s="36" t="s">
        <v>41</v>
      </c>
      <c r="B45" s="9"/>
      <c r="C45" s="9" t="s">
        <v>90</v>
      </c>
      <c r="D45" s="9"/>
      <c r="E45" s="12"/>
      <c r="F45" s="12"/>
      <c r="G45" s="12"/>
    </row>
    <row r="46" spans="1:8" x14ac:dyDescent="0.3">
      <c r="A46" s="8" t="s">
        <v>42</v>
      </c>
      <c r="B46" s="9" t="s">
        <v>6</v>
      </c>
      <c r="C46" s="9" t="s">
        <v>86</v>
      </c>
      <c r="D46" s="9">
        <v>6</v>
      </c>
      <c r="E46" s="12"/>
      <c r="F46" s="12"/>
      <c r="G46" s="13"/>
    </row>
    <row r="47" spans="1:8" x14ac:dyDescent="0.3">
      <c r="A47" s="8" t="s">
        <v>43</v>
      </c>
      <c r="B47" s="9" t="s">
        <v>6</v>
      </c>
      <c r="C47" s="9" t="s">
        <v>10</v>
      </c>
      <c r="D47" s="10">
        <v>3</v>
      </c>
      <c r="E47" s="12"/>
      <c r="F47" s="12"/>
      <c r="G47" s="13"/>
    </row>
    <row r="48" spans="1:8" x14ac:dyDescent="0.3">
      <c r="A48" s="8" t="s">
        <v>44</v>
      </c>
      <c r="B48" s="9" t="s">
        <v>6</v>
      </c>
      <c r="C48" s="9" t="s">
        <v>10</v>
      </c>
      <c r="D48" s="9">
        <v>3</v>
      </c>
      <c r="E48" s="12" t="s">
        <v>6</v>
      </c>
      <c r="F48" s="12" t="s">
        <v>88</v>
      </c>
      <c r="G48" s="13">
        <v>3</v>
      </c>
    </row>
    <row r="49" spans="1:7" x14ac:dyDescent="0.3">
      <c r="A49" s="8" t="s">
        <v>45</v>
      </c>
      <c r="B49" s="9" t="s">
        <v>6</v>
      </c>
      <c r="C49" s="9" t="s">
        <v>10</v>
      </c>
      <c r="D49" s="9">
        <v>3</v>
      </c>
      <c r="E49" s="12"/>
      <c r="F49" s="12"/>
      <c r="G49" s="13"/>
    </row>
    <row r="50" spans="1:7" x14ac:dyDescent="0.3">
      <c r="A50" s="8" t="s">
        <v>26</v>
      </c>
      <c r="B50" s="9" t="s">
        <v>6</v>
      </c>
      <c r="C50" s="9" t="s">
        <v>10</v>
      </c>
      <c r="D50" s="10">
        <v>3</v>
      </c>
      <c r="E50" s="12" t="s">
        <v>6</v>
      </c>
      <c r="F50" s="12" t="s">
        <v>10</v>
      </c>
      <c r="G50" s="13">
        <v>3</v>
      </c>
    </row>
    <row r="51" spans="1:7" x14ac:dyDescent="0.3">
      <c r="A51" s="8" t="s">
        <v>46</v>
      </c>
      <c r="B51" s="9" t="s">
        <v>6</v>
      </c>
      <c r="C51" s="9" t="s">
        <v>10</v>
      </c>
      <c r="D51" s="9">
        <v>3</v>
      </c>
      <c r="E51" s="12" t="s">
        <v>6</v>
      </c>
      <c r="F51" s="12" t="s">
        <v>10</v>
      </c>
      <c r="G51" s="13">
        <v>3</v>
      </c>
    </row>
    <row r="52" spans="1:7" x14ac:dyDescent="0.3">
      <c r="A52" s="8" t="s">
        <v>47</v>
      </c>
      <c r="B52" s="9" t="s">
        <v>6</v>
      </c>
      <c r="C52" s="9" t="s">
        <v>88</v>
      </c>
      <c r="D52" s="9">
        <v>3</v>
      </c>
      <c r="E52" s="12"/>
      <c r="F52" s="12"/>
      <c r="G52" s="13"/>
    </row>
    <row r="53" spans="1:7" x14ac:dyDescent="0.3">
      <c r="A53" s="8" t="s">
        <v>89</v>
      </c>
      <c r="B53" s="9" t="s">
        <v>6</v>
      </c>
      <c r="C53" s="9" t="s">
        <v>10</v>
      </c>
      <c r="D53" s="9">
        <v>3</v>
      </c>
      <c r="E53" s="12" t="s">
        <v>91</v>
      </c>
      <c r="F53" s="12" t="s">
        <v>10</v>
      </c>
      <c r="G53" s="13">
        <v>3</v>
      </c>
    </row>
    <row r="54" spans="1:7" x14ac:dyDescent="0.3">
      <c r="A54" s="8" t="s">
        <v>48</v>
      </c>
      <c r="B54" s="9" t="s">
        <v>6</v>
      </c>
      <c r="C54" s="9" t="s">
        <v>10</v>
      </c>
      <c r="D54" s="9">
        <v>3</v>
      </c>
      <c r="E54" s="12" t="s">
        <v>6</v>
      </c>
      <c r="F54" s="12" t="s">
        <v>10</v>
      </c>
      <c r="G54" s="13">
        <v>3</v>
      </c>
    </row>
    <row r="55" spans="1:7" x14ac:dyDescent="0.3">
      <c r="A55" s="8" t="s">
        <v>49</v>
      </c>
      <c r="B55" s="9" t="s">
        <v>6</v>
      </c>
      <c r="C55" s="9" t="s">
        <v>10</v>
      </c>
      <c r="D55" s="9">
        <v>3</v>
      </c>
      <c r="E55" s="12"/>
      <c r="F55" s="12"/>
      <c r="G55" s="13"/>
    </row>
    <row r="56" spans="1:7" x14ac:dyDescent="0.3">
      <c r="A56" s="8" t="s">
        <v>50</v>
      </c>
      <c r="B56" s="9" t="s">
        <v>6</v>
      </c>
      <c r="C56" s="9" t="s">
        <v>10</v>
      </c>
      <c r="D56" s="10">
        <v>3</v>
      </c>
      <c r="E56" s="12"/>
      <c r="F56" s="12"/>
      <c r="G56" s="13"/>
    </row>
    <row r="57" spans="1:7" x14ac:dyDescent="0.3">
      <c r="A57" s="8" t="s">
        <v>37</v>
      </c>
      <c r="B57" s="9" t="s">
        <v>6</v>
      </c>
      <c r="C57" s="9" t="s">
        <v>10</v>
      </c>
      <c r="D57" s="9">
        <v>3</v>
      </c>
      <c r="E57" s="12"/>
      <c r="F57" s="12"/>
      <c r="G57" s="13"/>
    </row>
    <row r="58" spans="1:7" x14ac:dyDescent="0.3">
      <c r="A58" s="11" t="s">
        <v>51</v>
      </c>
      <c r="B58" s="9" t="s">
        <v>6</v>
      </c>
      <c r="C58" s="9" t="s">
        <v>10</v>
      </c>
      <c r="D58" s="9">
        <v>3</v>
      </c>
      <c r="E58" s="12" t="s">
        <v>91</v>
      </c>
      <c r="F58" s="12" t="s">
        <v>10</v>
      </c>
      <c r="G58" s="13">
        <v>3</v>
      </c>
    </row>
    <row r="59" spans="1:7" x14ac:dyDescent="0.3">
      <c r="A59" s="8" t="s">
        <v>52</v>
      </c>
      <c r="B59" s="9" t="s">
        <v>6</v>
      </c>
      <c r="C59" s="9" t="s">
        <v>10</v>
      </c>
      <c r="D59" s="9">
        <v>3</v>
      </c>
      <c r="E59" s="12" t="s">
        <v>6</v>
      </c>
      <c r="F59" s="12" t="s">
        <v>10</v>
      </c>
      <c r="G59" s="13">
        <v>3</v>
      </c>
    </row>
    <row r="60" spans="1:7" x14ac:dyDescent="0.3">
      <c r="A60" s="8" t="s">
        <v>53</v>
      </c>
      <c r="B60" s="9" t="s">
        <v>6</v>
      </c>
      <c r="C60" s="9" t="s">
        <v>10</v>
      </c>
      <c r="D60" s="9">
        <v>3</v>
      </c>
      <c r="E60" s="12"/>
      <c r="F60" s="12"/>
      <c r="G60" s="13"/>
    </row>
    <row r="61" spans="1:7" x14ac:dyDescent="0.3">
      <c r="A61" s="8" t="s">
        <v>54</v>
      </c>
      <c r="B61" s="9" t="s">
        <v>6</v>
      </c>
      <c r="C61" s="9" t="s">
        <v>10</v>
      </c>
      <c r="D61" s="9">
        <v>3</v>
      </c>
      <c r="E61" s="12"/>
      <c r="F61" s="12"/>
      <c r="G61" s="13"/>
    </row>
    <row r="62" spans="1:7" x14ac:dyDescent="0.3">
      <c r="A62" s="32" t="s">
        <v>55</v>
      </c>
      <c r="B62" s="33" t="s">
        <v>6</v>
      </c>
      <c r="C62" s="33" t="s">
        <v>10</v>
      </c>
      <c r="D62" s="33">
        <v>3</v>
      </c>
      <c r="E62" s="34"/>
      <c r="F62" s="34"/>
      <c r="G62" s="35"/>
    </row>
    <row r="63" spans="1:7" x14ac:dyDescent="0.3">
      <c r="A63" s="8" t="s">
        <v>56</v>
      </c>
      <c r="B63" s="9" t="s">
        <v>6</v>
      </c>
      <c r="C63" s="9" t="s">
        <v>10</v>
      </c>
      <c r="D63" s="9">
        <v>3</v>
      </c>
      <c r="E63" s="12" t="s">
        <v>6</v>
      </c>
      <c r="F63" s="12" t="s">
        <v>10</v>
      </c>
      <c r="G63" s="13">
        <v>3</v>
      </c>
    </row>
    <row r="64" spans="1:7" x14ac:dyDescent="0.3">
      <c r="A64" s="8" t="s">
        <v>57</v>
      </c>
      <c r="B64" s="9" t="s">
        <v>6</v>
      </c>
      <c r="C64" s="9" t="s">
        <v>10</v>
      </c>
      <c r="D64" s="9">
        <v>3</v>
      </c>
      <c r="E64" s="12" t="s">
        <v>6</v>
      </c>
      <c r="F64" s="12" t="s">
        <v>10</v>
      </c>
      <c r="G64" s="13">
        <v>3</v>
      </c>
    </row>
    <row r="65" spans="1:7" x14ac:dyDescent="0.3">
      <c r="A65" s="8" t="s">
        <v>58</v>
      </c>
      <c r="B65" s="9" t="s">
        <v>6</v>
      </c>
      <c r="C65" s="9" t="s">
        <v>10</v>
      </c>
      <c r="D65" s="10">
        <v>3</v>
      </c>
      <c r="E65" s="12" t="s">
        <v>6</v>
      </c>
      <c r="F65" s="12" t="s">
        <v>10</v>
      </c>
      <c r="G65" s="13">
        <v>3</v>
      </c>
    </row>
    <row r="66" spans="1:7" x14ac:dyDescent="0.3">
      <c r="A66" s="8" t="s">
        <v>59</v>
      </c>
      <c r="B66" s="9" t="s">
        <v>6</v>
      </c>
      <c r="C66" s="9" t="s">
        <v>10</v>
      </c>
      <c r="D66" s="10">
        <v>3</v>
      </c>
      <c r="E66" s="12"/>
      <c r="F66" s="12"/>
      <c r="G66" s="13"/>
    </row>
    <row r="67" spans="1:7" x14ac:dyDescent="0.3">
      <c r="A67" s="8" t="s">
        <v>60</v>
      </c>
      <c r="B67" s="9" t="s">
        <v>6</v>
      </c>
      <c r="C67" s="9" t="s">
        <v>10</v>
      </c>
      <c r="D67" s="10">
        <v>3</v>
      </c>
      <c r="E67" s="12"/>
      <c r="F67" s="12"/>
      <c r="G67" s="13"/>
    </row>
    <row r="68" spans="1:7" x14ac:dyDescent="0.3">
      <c r="A68" s="8" t="s">
        <v>61</v>
      </c>
      <c r="B68" s="9" t="s">
        <v>6</v>
      </c>
      <c r="C68" s="9" t="s">
        <v>10</v>
      </c>
      <c r="D68" s="10">
        <v>3</v>
      </c>
      <c r="E68" s="12"/>
      <c r="F68" s="12"/>
      <c r="G68" s="13"/>
    </row>
    <row r="69" spans="1:7" x14ac:dyDescent="0.3">
      <c r="A69" s="8" t="s">
        <v>62</v>
      </c>
      <c r="B69" s="9" t="s">
        <v>6</v>
      </c>
      <c r="C69" s="9" t="s">
        <v>88</v>
      </c>
      <c r="D69" s="10">
        <v>3</v>
      </c>
      <c r="E69" s="12"/>
      <c r="F69" s="12"/>
      <c r="G69" s="13"/>
    </row>
    <row r="70" spans="1:7" x14ac:dyDescent="0.3">
      <c r="A70" s="8" t="s">
        <v>18</v>
      </c>
      <c r="B70" s="9" t="s">
        <v>6</v>
      </c>
      <c r="C70" s="9" t="s">
        <v>10</v>
      </c>
      <c r="D70" s="9">
        <v>3</v>
      </c>
      <c r="E70" s="12" t="s">
        <v>6</v>
      </c>
      <c r="F70" s="12" t="s">
        <v>10</v>
      </c>
      <c r="G70" s="13">
        <v>3</v>
      </c>
    </row>
    <row r="71" spans="1:7" x14ac:dyDescent="0.3">
      <c r="A71" s="8" t="s">
        <v>63</v>
      </c>
      <c r="B71" s="9" t="s">
        <v>6</v>
      </c>
      <c r="C71" s="9" t="s">
        <v>10</v>
      </c>
      <c r="D71" s="9">
        <v>3</v>
      </c>
      <c r="E71" s="12"/>
      <c r="F71" s="12"/>
      <c r="G71" s="13"/>
    </row>
    <row r="72" spans="1:7" x14ac:dyDescent="0.3">
      <c r="A72" s="8" t="s">
        <v>76</v>
      </c>
      <c r="B72" s="9" t="s">
        <v>6</v>
      </c>
      <c r="C72" s="9" t="s">
        <v>10</v>
      </c>
      <c r="D72" s="10">
        <v>3</v>
      </c>
      <c r="E72" s="12" t="s">
        <v>6</v>
      </c>
      <c r="F72" s="12" t="s">
        <v>10</v>
      </c>
      <c r="G72" s="13">
        <v>3</v>
      </c>
    </row>
    <row r="73" spans="1:7" x14ac:dyDescent="0.3">
      <c r="A73" s="8" t="s">
        <v>64</v>
      </c>
      <c r="B73" s="9" t="s">
        <v>6</v>
      </c>
      <c r="C73" s="9" t="s">
        <v>10</v>
      </c>
      <c r="D73" s="9">
        <v>3</v>
      </c>
      <c r="E73" s="12" t="s">
        <v>6</v>
      </c>
      <c r="F73" s="12" t="s">
        <v>10</v>
      </c>
      <c r="G73" s="13">
        <v>3</v>
      </c>
    </row>
    <row r="74" spans="1:7" x14ac:dyDescent="0.3">
      <c r="A74" s="8" t="s">
        <v>65</v>
      </c>
      <c r="B74" s="9" t="s">
        <v>6</v>
      </c>
      <c r="C74" s="9" t="s">
        <v>86</v>
      </c>
      <c r="D74" s="9">
        <v>6</v>
      </c>
      <c r="E74" s="12"/>
      <c r="F74" s="12"/>
      <c r="G74" s="13"/>
    </row>
    <row r="75" spans="1:7" x14ac:dyDescent="0.3">
      <c r="A75" s="8" t="s">
        <v>66</v>
      </c>
      <c r="B75" s="9" t="s">
        <v>6</v>
      </c>
      <c r="C75" s="9" t="s">
        <v>10</v>
      </c>
      <c r="D75" s="9">
        <v>3</v>
      </c>
      <c r="E75" s="12" t="s">
        <v>6</v>
      </c>
      <c r="F75" s="12" t="s">
        <v>10</v>
      </c>
      <c r="G75" s="13">
        <v>3</v>
      </c>
    </row>
    <row r="76" spans="1:7" x14ac:dyDescent="0.3">
      <c r="A76" s="8" t="s">
        <v>67</v>
      </c>
      <c r="B76" s="9" t="s">
        <v>6</v>
      </c>
      <c r="C76" s="9" t="s">
        <v>10</v>
      </c>
      <c r="D76" s="9">
        <v>3</v>
      </c>
      <c r="E76" s="12" t="s">
        <v>6</v>
      </c>
      <c r="F76" s="12" t="s">
        <v>10</v>
      </c>
      <c r="G76" s="13">
        <v>3</v>
      </c>
    </row>
  </sheetData>
  <protectedRanges>
    <protectedRange algorithmName="SHA-512" hashValue="Yg6R3kN0CrozEJ9bYgjEjEEF4K/OeyPQL+osB6NYqQC1PWSs5x4uebM2sTImFPEDW61W9807rUONuHtzdIgppg==" saltValue="ystShUHk89/p5rE1uivX8A==" spinCount="100000" sqref="A8" name="Add Psych"/>
  </protectedRanges>
  <mergeCells count="2">
    <mergeCell ref="A1:G1"/>
    <mergeCell ref="A2:G5"/>
  </mergeCells>
  <pageMargins left="0.7" right="0.7" top="0.75" bottom="0.75" header="0.3" footer="0.3"/>
  <pageSetup scale="38"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
  <sheetViews>
    <sheetView zoomScaleNormal="100" workbookViewId="0">
      <selection activeCell="G9" sqref="G9:H9"/>
    </sheetView>
  </sheetViews>
  <sheetFormatPr defaultColWidth="9.109375" defaultRowHeight="14.4" x14ac:dyDescent="0.3"/>
  <cols>
    <col min="1" max="1" width="18.77734375" style="1" customWidth="1"/>
    <col min="2" max="2" width="21.33203125" style="1" customWidth="1"/>
    <col min="3" max="3" width="23.109375" style="1" customWidth="1"/>
    <col min="4" max="4" width="20.33203125" style="1" customWidth="1"/>
    <col min="5" max="5" width="11" style="1" customWidth="1"/>
    <col min="6" max="6" width="9.109375" style="1"/>
    <col min="7" max="7" width="17.44140625" style="1" customWidth="1"/>
    <col min="8" max="8" width="9.109375" style="1"/>
    <col min="9" max="9" width="16.6640625" style="1" customWidth="1"/>
    <col min="10" max="10" width="9.109375" style="1"/>
    <col min="11" max="11" width="9.109375" style="1" customWidth="1"/>
    <col min="12" max="16384" width="9.109375" style="1"/>
  </cols>
  <sheetData>
    <row r="1" spans="1:12" ht="21" x14ac:dyDescent="0.3">
      <c r="A1" s="27" t="s">
        <v>80</v>
      </c>
      <c r="B1" s="27"/>
      <c r="C1" s="27"/>
      <c r="D1" s="27"/>
      <c r="E1" s="27"/>
      <c r="F1" s="27"/>
      <c r="G1" s="27"/>
      <c r="H1" s="27"/>
      <c r="I1" s="27"/>
      <c r="J1" s="27"/>
      <c r="K1" s="27"/>
      <c r="L1" s="27"/>
    </row>
    <row r="2" spans="1:12" ht="33" customHeight="1" x14ac:dyDescent="0.35">
      <c r="A2" s="28" t="s">
        <v>93</v>
      </c>
      <c r="B2" s="28"/>
      <c r="C2" s="28"/>
      <c r="D2" s="28"/>
      <c r="E2" s="28"/>
      <c r="F2" s="28"/>
      <c r="G2" s="28"/>
      <c r="H2" s="28"/>
      <c r="I2" s="28"/>
      <c r="J2" s="28"/>
      <c r="K2" s="28"/>
      <c r="L2" s="28"/>
    </row>
    <row r="3" spans="1:12" ht="44.4" customHeight="1" x14ac:dyDescent="0.3">
      <c r="A3" s="38" t="s">
        <v>95</v>
      </c>
      <c r="B3" s="38"/>
      <c r="C3" s="38"/>
      <c r="D3" s="38"/>
      <c r="E3" s="38"/>
      <c r="F3" s="38"/>
      <c r="G3" s="38"/>
      <c r="H3" s="38"/>
      <c r="I3" s="38"/>
      <c r="J3" s="38"/>
      <c r="K3" s="38"/>
      <c r="L3" s="38"/>
    </row>
    <row r="5" spans="1:12" ht="23.4" x14ac:dyDescent="0.45">
      <c r="A5" s="6" t="s">
        <v>0</v>
      </c>
    </row>
    <row r="6" spans="1:12" s="2" customFormat="1" ht="58.2" customHeight="1" x14ac:dyDescent="0.3">
      <c r="A6" s="3" t="s">
        <v>82</v>
      </c>
      <c r="B6" s="3" t="s">
        <v>71</v>
      </c>
      <c r="C6" s="3" t="s">
        <v>72</v>
      </c>
      <c r="D6" s="3" t="s">
        <v>79</v>
      </c>
    </row>
    <row r="7" spans="1:12" s="2" customFormat="1" ht="22.95" customHeight="1" x14ac:dyDescent="0.3">
      <c r="A7" s="7">
        <v>2024</v>
      </c>
      <c r="B7" s="39"/>
      <c r="C7" s="39"/>
      <c r="D7" s="39"/>
    </row>
    <row r="8" spans="1:12" ht="24" customHeight="1" x14ac:dyDescent="0.5">
      <c r="A8" s="7">
        <v>2023</v>
      </c>
      <c r="B8" s="40"/>
      <c r="C8" s="40"/>
      <c r="D8" s="40"/>
      <c r="G8" s="17" t="s">
        <v>74</v>
      </c>
      <c r="H8" s="18"/>
      <c r="I8" s="19" t="s">
        <v>2</v>
      </c>
    </row>
    <row r="9" spans="1:12" ht="21" customHeight="1" x14ac:dyDescent="0.3">
      <c r="A9" s="7">
        <v>2022</v>
      </c>
      <c r="B9" s="40"/>
      <c r="C9" s="40"/>
      <c r="D9" s="40"/>
      <c r="G9" s="29"/>
      <c r="H9" s="30"/>
      <c r="I9" s="23" t="e">
        <f>Table1[[#Totals],['# of eligible graduates that passed the Board exam on 1st attempt]]/Table1[[#Totals],['# of eligible graduates that took Board exam for the 1st time]]</f>
        <v>#DIV/0!</v>
      </c>
    </row>
    <row r="10" spans="1:12" ht="22.05" customHeight="1" x14ac:dyDescent="0.3">
      <c r="A10" s="4">
        <v>2021</v>
      </c>
      <c r="B10" s="40"/>
      <c r="C10" s="40"/>
      <c r="D10" s="40"/>
    </row>
    <row r="11" spans="1:12" ht="22.95" customHeight="1" x14ac:dyDescent="0.3">
      <c r="A11" s="4">
        <v>2020</v>
      </c>
      <c r="B11" s="40"/>
      <c r="C11" s="40"/>
      <c r="D11" s="40"/>
    </row>
    <row r="12" spans="1:12" ht="19.95" customHeight="1" x14ac:dyDescent="0.3">
      <c r="A12" s="4">
        <v>2019</v>
      </c>
      <c r="B12" s="40"/>
      <c r="C12" s="40"/>
      <c r="D12" s="40"/>
    </row>
    <row r="13" spans="1:12" x14ac:dyDescent="0.3">
      <c r="A13" s="4"/>
      <c r="B13" s="40"/>
      <c r="C13" s="40"/>
      <c r="D13" s="40"/>
    </row>
    <row r="14" spans="1:12" x14ac:dyDescent="0.3">
      <c r="A14" s="4" t="s">
        <v>1</v>
      </c>
      <c r="B14" s="5">
        <f>SUBTOTAL(109,Table1['# of eligible graduates that took Board exam for the 1st time])</f>
        <v>0</v>
      </c>
      <c r="C14" s="5">
        <f>SUM(Table1['# of eligible graduates that passed the Board exam on 1st attempt])</f>
        <v>0</v>
      </c>
      <c r="D14" s="5">
        <f>SUBTOTAL(103,Table1[Indicate if data is not yet available by typing Not Yet Available])</f>
        <v>0</v>
      </c>
    </row>
  </sheetData>
  <mergeCells count="4">
    <mergeCell ref="A1:L1"/>
    <mergeCell ref="A2:L2"/>
    <mergeCell ref="A3:L3"/>
    <mergeCell ref="G9:H9"/>
  </mergeCells>
  <pageMargins left="0.7" right="0.7" top="0.75" bottom="0.75" header="0.3" footer="0.3"/>
  <pageSetup scale="51" fitToHeight="0"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4"/>
  <sheetViews>
    <sheetView workbookViewId="0">
      <selection activeCell="G8" sqref="G8:H8"/>
    </sheetView>
  </sheetViews>
  <sheetFormatPr defaultColWidth="9.109375" defaultRowHeight="14.4" x14ac:dyDescent="0.3"/>
  <cols>
    <col min="1" max="1" width="21.44140625" style="1" customWidth="1"/>
    <col min="2" max="2" width="21.33203125" style="1" customWidth="1"/>
    <col min="3" max="3" width="23.109375" style="1" customWidth="1"/>
    <col min="4" max="4" width="21.44140625" style="1" customWidth="1"/>
    <col min="5" max="6" width="9.109375" style="1"/>
    <col min="7" max="7" width="14.77734375" style="1" customWidth="1"/>
    <col min="8" max="8" width="9.109375" style="1"/>
    <col min="9" max="9" width="21.109375" style="1" bestFit="1" customWidth="1"/>
    <col min="10" max="10" width="1.44140625" style="1" customWidth="1"/>
    <col min="11" max="11" width="10" style="1" bestFit="1" customWidth="1"/>
    <col min="12" max="16384" width="9.109375" style="1"/>
  </cols>
  <sheetData>
    <row r="1" spans="1:12" ht="21" x14ac:dyDescent="0.3">
      <c r="A1" s="27" t="s">
        <v>81</v>
      </c>
      <c r="B1" s="27"/>
      <c r="C1" s="27"/>
      <c r="D1" s="27"/>
      <c r="E1" s="27"/>
      <c r="F1" s="27"/>
      <c r="G1" s="27"/>
      <c r="H1" s="27"/>
      <c r="I1" s="27"/>
      <c r="J1" s="27"/>
      <c r="K1" s="27"/>
      <c r="L1" s="27"/>
    </row>
    <row r="2" spans="1:12" ht="37.049999999999997" customHeight="1" x14ac:dyDescent="0.35">
      <c r="A2" s="28" t="s">
        <v>94</v>
      </c>
      <c r="B2" s="28"/>
      <c r="C2" s="28"/>
      <c r="D2" s="28"/>
      <c r="E2" s="28"/>
      <c r="F2" s="28"/>
      <c r="G2" s="28"/>
      <c r="H2" s="28"/>
      <c r="I2" s="28"/>
      <c r="J2" s="28"/>
      <c r="K2" s="28"/>
      <c r="L2" s="28"/>
    </row>
    <row r="3" spans="1:12" ht="46.8" customHeight="1" x14ac:dyDescent="0.3">
      <c r="A3" s="38" t="s">
        <v>95</v>
      </c>
      <c r="B3" s="38"/>
      <c r="C3" s="38"/>
      <c r="D3" s="38"/>
      <c r="E3" s="38"/>
      <c r="F3" s="38"/>
      <c r="G3" s="38"/>
      <c r="H3" s="38"/>
      <c r="I3" s="38"/>
      <c r="J3" s="38"/>
      <c r="K3" s="38"/>
      <c r="L3" s="38"/>
    </row>
    <row r="4" spans="1:12" ht="13.8" customHeight="1" x14ac:dyDescent="0.45">
      <c r="A4" s="6"/>
    </row>
    <row r="5" spans="1:12" ht="23.4" x14ac:dyDescent="0.45">
      <c r="A5" s="6" t="s">
        <v>69</v>
      </c>
    </row>
    <row r="6" spans="1:12" ht="88.95" customHeight="1" thickBot="1" x14ac:dyDescent="0.35">
      <c r="A6" s="3" t="s">
        <v>82</v>
      </c>
      <c r="B6" s="3" t="s">
        <v>71</v>
      </c>
      <c r="C6" s="3" t="s">
        <v>72</v>
      </c>
      <c r="D6" s="3" t="s">
        <v>79</v>
      </c>
      <c r="E6" s="2"/>
      <c r="F6" s="2"/>
      <c r="G6" s="2"/>
      <c r="H6" s="2"/>
      <c r="I6" s="2"/>
      <c r="J6" s="2"/>
    </row>
    <row r="7" spans="1:12" ht="25.8" x14ac:dyDescent="0.5">
      <c r="A7" s="7">
        <v>2024</v>
      </c>
      <c r="B7" s="41"/>
      <c r="C7" s="41"/>
      <c r="D7" s="41"/>
      <c r="G7" s="20" t="s">
        <v>74</v>
      </c>
      <c r="H7" s="22"/>
      <c r="I7" s="21" t="s">
        <v>2</v>
      </c>
    </row>
    <row r="8" spans="1:12" ht="24" customHeight="1" x14ac:dyDescent="0.3">
      <c r="A8" s="7">
        <v>2023</v>
      </c>
      <c r="B8" s="41"/>
      <c r="C8" s="41"/>
      <c r="D8" s="41"/>
      <c r="G8" s="31"/>
      <c r="H8" s="31"/>
      <c r="I8" s="24" t="e">
        <f>Table14[[#Totals],['# of eligible graduates that passed the Board exam on 1st attempt]]/Table14[[#Totals],['# of eligible graduates that took Board exam for the 1st time]]</f>
        <v>#DIV/0!</v>
      </c>
    </row>
    <row r="9" spans="1:12" ht="22.05" customHeight="1" x14ac:dyDescent="0.3">
      <c r="A9" s="7">
        <v>2022</v>
      </c>
      <c r="B9" s="41"/>
      <c r="C9" s="41"/>
      <c r="D9" s="41"/>
    </row>
    <row r="10" spans="1:12" ht="21" customHeight="1" x14ac:dyDescent="0.3">
      <c r="A10" s="4">
        <v>2021</v>
      </c>
      <c r="B10" s="41"/>
      <c r="C10" s="41"/>
      <c r="D10" s="41"/>
    </row>
    <row r="11" spans="1:12" ht="22.05" customHeight="1" x14ac:dyDescent="0.3">
      <c r="A11" s="4">
        <v>2020</v>
      </c>
      <c r="B11" s="41"/>
      <c r="C11" s="41"/>
      <c r="D11" s="41"/>
    </row>
    <row r="12" spans="1:12" ht="21" customHeight="1" x14ac:dyDescent="0.3">
      <c r="A12" s="4">
        <v>2019</v>
      </c>
      <c r="B12" s="41"/>
      <c r="C12" s="41"/>
      <c r="D12" s="41"/>
    </row>
    <row r="13" spans="1:12" x14ac:dyDescent="0.3">
      <c r="A13" s="4"/>
      <c r="B13" s="41"/>
      <c r="C13" s="41"/>
      <c r="D13" s="41"/>
    </row>
    <row r="14" spans="1:12" x14ac:dyDescent="0.3">
      <c r="A14" s="4" t="s">
        <v>1</v>
      </c>
      <c r="B14" s="5">
        <f>SUBTOTAL(109,Table14['# of eligible graduates that took Board exam for the 1st time])</f>
        <v>0</v>
      </c>
      <c r="C14" s="5">
        <f>SUM(Table14['# of eligible graduates that passed the Board exam on 1st attempt])</f>
        <v>0</v>
      </c>
      <c r="D14" s="5">
        <f>SUBTOTAL(103,Table14[Indicate if data is not yet available by typing Not Yet Available])</f>
        <v>0</v>
      </c>
    </row>
  </sheetData>
  <mergeCells count="4">
    <mergeCell ref="A1:L1"/>
    <mergeCell ref="A2:L2"/>
    <mergeCell ref="G8:H8"/>
    <mergeCell ref="A3:L3"/>
  </mergeCells>
  <pageMargins left="0.7" right="0.7" top="0.75" bottom="0.75" header="0.3" footer="0.3"/>
  <pageSetup scale="52" fitToHeight="0"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Written Exam (Qualifying) </vt:lpstr>
      <vt:lpstr>Oral or Other Exam (Certifying)</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Shorter, Delaura</dc:creator>
  <cp:lastModifiedBy>Caroline Kuehling</cp:lastModifiedBy>
  <cp:lastPrinted>2022-04-28T19:58:01Z</cp:lastPrinted>
  <dcterms:created xsi:type="dcterms:W3CDTF">2018-05-01T15:18:54Z</dcterms:created>
  <dcterms:modified xsi:type="dcterms:W3CDTF">2025-03-28T16:37:57Z</dcterms:modified>
</cp:coreProperties>
</file>